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19"/>
  <workbookPr/>
  <mc:AlternateContent xmlns:mc="http://schemas.openxmlformats.org/markup-compatibility/2006">
    <mc:Choice Requires="x15">
      <x15ac:absPath xmlns:x15ac="http://schemas.microsoft.com/office/spreadsheetml/2010/11/ac" url="https://hawaiioimt.sharepoint.com/teams/DLNRClimateReadyHISupersVISTAs-NEWGrantstoprojectsbridge/Shared Documents/NEW Grants to projects bridge/Final Documents/"/>
    </mc:Choice>
  </mc:AlternateContent>
  <xr:revisionPtr revIDLastSave="22" documentId="8_{CCD35B77-1A8D-4796-9BAC-4D010CD826C6}" xr6:coauthVersionLast="47" xr6:coauthVersionMax="47" xr10:uidLastSave="{ED7ACAF2-0142-4A56-9653-751FB080AD14}"/>
  <bookViews>
    <workbookView minimized="1" xWindow="480" yWindow="456" windowWidth="20220" windowHeight="11508" xr2:uid="{00000000-000D-0000-FFFF-FFFF00000000}"/>
  </bookViews>
  <sheets>
    <sheet name="Resilience Overview" sheetId="2" r:id="rId1"/>
    <sheet name="Resilience Projects" sheetId="1" r:id="rId2"/>
  </sheets>
  <definedNames>
    <definedName name="_xlnm._FilterDatabase" localSheetId="1" hidden="1">'Resilience Projects'!$A$4:$I$39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gHDrmB+HwuRIZA2gk/rCX50CY9pw=="/>
    </ext>
  </extLst>
</workbook>
</file>

<file path=xl/calcChain.xml><?xml version="1.0" encoding="utf-8"?>
<calcChain xmlns="http://schemas.openxmlformats.org/spreadsheetml/2006/main">
  <c r="B18" i="2" l="1"/>
  <c r="C18" i="2"/>
  <c r="D18" i="2"/>
  <c r="E18" i="2"/>
  <c r="F18" i="2"/>
  <c r="G18" i="2"/>
  <c r="H18" i="2"/>
  <c r="I17" i="2"/>
  <c r="I16" i="2"/>
  <c r="I15" i="2"/>
  <c r="C10" i="2"/>
  <c r="D10" i="2"/>
  <c r="E10" i="2"/>
  <c r="F10" i="2"/>
  <c r="G10" i="2"/>
  <c r="H10" i="2"/>
  <c r="B10" i="2"/>
  <c r="I9" i="2"/>
  <c r="I8" i="2"/>
  <c r="I7" i="2"/>
  <c r="I6" i="2"/>
  <c r="K1" i="1"/>
  <c r="K41" i="1"/>
  <c r="I1" i="2" l="1"/>
  <c r="B11" i="2"/>
</calcChain>
</file>

<file path=xl/sharedStrings.xml><?xml version="1.0" encoding="utf-8"?>
<sst xmlns="http://schemas.openxmlformats.org/spreadsheetml/2006/main" count="314" uniqueCount="143">
  <si>
    <t>Grants-to-Projects Bridge: Sample Statewide Resilience Projects</t>
  </si>
  <si>
    <t>Total Sample Statewide Project Costs</t>
  </si>
  <si>
    <t>Grants-to-Projects Bridge Homepage</t>
  </si>
  <si>
    <t>Provenance Document</t>
  </si>
  <si>
    <t>Sample Statewide Resilience Projects: Project Cost Estimates</t>
  </si>
  <si>
    <t>Plan / Project List</t>
  </si>
  <si>
    <t>Kauaʻi</t>
  </si>
  <si>
    <t>Oʻahu</t>
  </si>
  <si>
    <t>Molokaʻi</t>
  </si>
  <si>
    <t>Maui</t>
  </si>
  <si>
    <t>Lānaʻi</t>
  </si>
  <si>
    <t>Hawaiʻi</t>
  </si>
  <si>
    <t>Statewide</t>
  </si>
  <si>
    <t>Total Project Costs Per Plan</t>
  </si>
  <si>
    <t>Division of Aquatic Resources (DAR)</t>
  </si>
  <si>
    <t>Division of Forestry and Wildlife (DOFAW)</t>
  </si>
  <si>
    <t>University of Hawaiʻi at Mānoa</t>
  </si>
  <si>
    <t>University of Hawaiʻi at Mānoa / Office of Planning and Sustainable Development</t>
  </si>
  <si>
    <t>Total Project Costs Per Island</t>
  </si>
  <si>
    <t>Sample Statewide Resilience Projects: Project Cost Estimates by Category</t>
  </si>
  <si>
    <t>Project Category</t>
  </si>
  <si>
    <t>Forest</t>
  </si>
  <si>
    <t>Coastal</t>
  </si>
  <si>
    <t>Agriculture</t>
  </si>
  <si>
    <t>Project cost estimates are not inflation-adjusted because the year associated with each project are not available.</t>
  </si>
  <si>
    <t>This spreadsheet accompanies the Grants-to-Projects Bridge website and the Provenance Document.</t>
  </si>
  <si>
    <t>This is a sample, non-exhaustive list of resilient natural and working lands projects in need of funding across the state. See the Provenance Document for further clarification.</t>
  </si>
  <si>
    <t>Information accurate as of September 28, 2021.</t>
  </si>
  <si>
    <t>Grants to Projects Bridge: Resilience and Natural and Working Lands Projects</t>
  </si>
  <si>
    <t>Total Cost:</t>
  </si>
  <si>
    <t>Grants to Projects Bridge Homepage</t>
  </si>
  <si>
    <t>Priority (Y / N)</t>
  </si>
  <si>
    <t>State / County</t>
  </si>
  <si>
    <t xml:space="preserve">Plan </t>
  </si>
  <si>
    <t>Category</t>
  </si>
  <si>
    <t>Field</t>
  </si>
  <si>
    <t>Project Name</t>
  </si>
  <si>
    <t>Project Description</t>
  </si>
  <si>
    <t>Status as of 7/26/21</t>
  </si>
  <si>
    <t>POC</t>
  </si>
  <si>
    <t>Set up for Federal Funding (Y / N)</t>
  </si>
  <si>
    <t>Cost Estimate</t>
  </si>
  <si>
    <t> </t>
  </si>
  <si>
    <t>DAR</t>
  </si>
  <si>
    <t>Coral reefs, nature based solutions, recreation and tourism</t>
  </si>
  <si>
    <t>Waikiki Marine Life Conservation District Snorkeling Site Restoarion</t>
  </si>
  <si>
    <t>Using Hawai'i Coral Restoration Nursery to produce coral modules for outplanting in a concentrated and degraded area within Waikiki Marine Life Conservation District, resulting in reduced pressure on natural reef habitats and supporting tourism industry</t>
  </si>
  <si>
    <t>ryan.ly.okano@hawaii.gov</t>
  </si>
  <si>
    <t>Biodiversity, safety, marine protection, pollution</t>
  </si>
  <si>
    <t>The State of Hawaii's Marine Debris Entanglement Hazard Rapid Removal Program</t>
  </si>
  <si>
    <t>Piloting implementation of a Rapid Response Network for marine debris entanglement hazard removal state-wide</t>
  </si>
  <si>
    <t>Y</t>
  </si>
  <si>
    <t>Biodiversity, invasive species, nature based solutions, green infastructure, wetlands</t>
  </si>
  <si>
    <t>Honouliuli Mangrove Removal and Native Flora Planting</t>
  </si>
  <si>
    <t>Remove mangroves and replace with indigenous flora to improve water quality, restore habitat, provide climate adaptation benefits, and benefit indigenous communities.</t>
  </si>
  <si>
    <t>Heeia Wetland Restoration and Native Flora Planting</t>
  </si>
  <si>
    <t>Remove invasive species and replace with indigenous flora to improve water quality, restore habitat, provide climate adaptation benefits, and benefit indigenous communities.</t>
  </si>
  <si>
    <t>Maunalua Sediment Control</t>
  </si>
  <si>
    <t>Implement best management practices to improve water quality, restore habitat, provide climate adaptation benefits, and benefit indigenous communities.</t>
  </si>
  <si>
    <t>Southshore Coral Restoration</t>
  </si>
  <si>
    <t xml:space="preserve">Three-year project that takes corals from the State coral restoration nursery and out-plant them on the Southshore of Oahu. This project will benefit corals, associated indigenous species, and communities that depend on these natural resources to sustain their traditional and cultural practices. </t>
  </si>
  <si>
    <t>Waianae Coral Restoration</t>
  </si>
  <si>
    <t xml:space="preserve">Three-year project that takes coralsof opportunity that have a low chance of survival without intervention and secure them on an existing artificial reef off the West side of Oahu. This project will benefit corals, associated indigenous species, and communities that depend on these natural resources to sustain their traditional and cultural practices. </t>
  </si>
  <si>
    <t>Kealakekua Coral Restoration</t>
  </si>
  <si>
    <t xml:space="preserve">Three-year project that takes coralsof opportunity that have a low chance of survival without intervention and secure them on minimally colonized substrate at Kealakekua bay on Hawaii island. This project will benefit corals, associated indigenous species, and communities that depend on these natural resources to sustain their traditional and cultural practices. </t>
  </si>
  <si>
    <t>Maunalua Urchin Outplanting</t>
  </si>
  <si>
    <t>This project will produce urchins and out-plant them on the coral reefs of Maunalua bay. This will result in a reduction in competition between algae and corals and benefit coral reefs, the species associated with them, and communities that depend on these natural resources to sustain their traditional and cultural practices.</t>
  </si>
  <si>
    <t>Maunalua Alien Algae Removal and Native Limu Planting</t>
  </si>
  <si>
    <t>This project will remove invasive algae and outplant desirable indigenous species. This project will help sustain traditional and cultural practices, develop habitat amenable to indigenous aquatic species, and provide climate adaptation benefits</t>
  </si>
  <si>
    <t>Hawaii Institute of Marine Biology Seawall</t>
  </si>
  <si>
    <t xml:space="preserve">This project will replace an existing degrading seawall at Moku O Loe, the home of the Hawaii Institute of Marine Biology. Concrete based material which facilitates the colonization of indigenous benthic species will be incorporated into the wall. Though seawalls are not the preferred method of coastal stabilization, this project will serve as a model approach when these structures are deemed necessary. </t>
  </si>
  <si>
    <t>Ewa Alien Algae Removal and Native Limu Planting</t>
  </si>
  <si>
    <t>Molokai Alien Algae Removal and Native Limu Planting</t>
  </si>
  <si>
    <t>Waimanalo Alien Algae Removal and Native Limu Planting</t>
  </si>
  <si>
    <t>DOFAW</t>
  </si>
  <si>
    <t>Biodiversity, resilience, aesthetic values, cultural knowledge and heritage values,</t>
  </si>
  <si>
    <t>Rare Plant Nursery Modernization and Disaster Preparation</t>
  </si>
  <si>
    <t xml:space="preserve">The Department of Land and Natural Resources manages a series of specialized propagation and seed banks facilities on the islands of Kauai, Oahu, Maui, and Hawaii to grow Endangered and other Hawaiian native plants. These facilities and their staff enable DOFAW meet its obligations to prevent the extinction of species and to restore watersheds that provide us with clean drinking water and protect our reefs. These facilities need infrastructure upgrades and structural hardening to improve the efficiency of operations which will increase output of native plants for reforestation, and protect staff, Endangered species, and the State’s assets from the impacts of a natural disaster or power loss.   </t>
  </si>
  <si>
    <t>Matthew.J.Keir@hawaii.gov</t>
  </si>
  <si>
    <t xml:space="preserve">Biodiversity, resilience, Recreation and tourism, coastal flooding, nature-based solutions, green infrastructure, adaptation, forest products, timber, </t>
  </si>
  <si>
    <t xml:space="preserve">Mana Plains FR Sustainability Education Center </t>
  </si>
  <si>
    <t>The Kawaiele and Mana wetlands serves a very important roll in providing a place for endangered water birds (Nene, Coot, Stilt, Koloa Duck, etc.) to safely live and nest away from the PMRF Militaray base, the highway where vehicles drive very fast and the agricultural fields on the other side of the highway. The State is in the process of expanding this wetland by 100 acres. A sustainability center will allow students and visitors a place to learn about these rare endangered birds, as well as see Additional Dwelling Units for alternate housing options that will be made from Hawaiian grown woods that currently pose a fire threat.</t>
  </si>
  <si>
    <t>emma.yuen@hawaii.gov</t>
  </si>
  <si>
    <t>Mitigation, adaptation, cultural knowledge, forest products, sequestration, recreation and tourism, biodiversity</t>
  </si>
  <si>
    <t xml:space="preserve">Kona forest protection fencing </t>
  </si>
  <si>
    <t>Construction to protect and restore forests in Kona, Hawaii; and all project related costs. Fences will last approximately 30+ years. The Legislature finds and declares that this appropriation is in the public interest and for the public's health, safety and general welfare of the state.</t>
  </si>
  <si>
    <t>Mitigation, Adaptation, Fire</t>
  </si>
  <si>
    <t xml:space="preserve">West Maui Fire prevention &amp; Erosion control </t>
  </si>
  <si>
    <t xml:space="preserve">Plan, design, and construction of approximately 15 miles of firebreaks, reduction of fuels, installation of water tanks or sources for fire-fighting, and construction of erosion. </t>
  </si>
  <si>
    <t xml:space="preserve">Biodiversity, erosion, </t>
  </si>
  <si>
    <t>Mauna Kea Fence</t>
  </si>
  <si>
    <t xml:space="preserve">To protect palila critical habitat, the State of Hawaii has been ordered to remove feral sheep and feral goats from the areas designated as critical habitat on Mauna Kea. These funds will aid in the completion of a perimeter fence that will extend over 50 miles and will stop ingress of ungulates into critical habitat. </t>
  </si>
  <si>
    <t xml:space="preserve">Sea Level Rise, coastal flooding, storm surge, storms, </t>
  </si>
  <si>
    <t>Kawainui Flood Control Levee Improvement</t>
  </si>
  <si>
    <t xml:space="preserve">Plan, design, and construction of flood hazard abatement to improve flood control levee structure (phase 2) </t>
  </si>
  <si>
    <t>Kuia Natural Area Reserve Rare Plant Fence</t>
  </si>
  <si>
    <t xml:space="preserve">This project involves building a new 15-acre fenced unit to protect a rare plant the Psychotria hobdyi.  It will protect this important native species which only occurs in this specific region from deer, goats, and pigs.This will help prevent a rare plant from going extinct, and create a place for other plants to be restored. </t>
  </si>
  <si>
    <t>Nature-based solutions, coastal flooding, biodiversity</t>
  </si>
  <si>
    <t xml:space="preserve">Pouhala Marsh Restoration </t>
  </si>
  <si>
    <t xml:space="preserve">Implementaiton of Phase II of $1,200,000 restoration pond project to restore native waterbird habitat. Plans, designs, and partial construction funded by DOI Natural Resources Damage Assessment funds (mitigation for pearl harbor incident). </t>
  </si>
  <si>
    <t xml:space="preserve">Erosion, fire, recreation and tourism, safety, </t>
  </si>
  <si>
    <t xml:space="preserve">Puu ka pele and Kekaha GMA fire mitigation </t>
  </si>
  <si>
    <t>Presuppression, assistance with removal of log and slash piles, 40 miles of firebreak road repair and deferred maintenance .approximately 1100 miles of roadways found within and managed in the forest reserve system statewide, not including the numerous access trails. These, often unimproved, access roads are subject to erosion and degradation from weather events and increased use. There are access road and trail upgrade, improvements, and redesign projects throughout the state. These roads and trails are the primary way the public, recreational users, and the Department accesses the forest reserve for enjoyment, hiking, hunting, gathering, and for management of the special natural resources founds in these areas</t>
  </si>
  <si>
    <t>Erosion, flooding, adaptation</t>
  </si>
  <si>
    <t xml:space="preserve">Puu makaala Predator Proof Fence </t>
  </si>
  <si>
    <t>The project area with a predator proof fence creates the only predator free area in the state for 7 endangered forest bird species, including Akiapola`au and Alala. Area is currently ungulate free for 20+ years and has perimeter road access</t>
  </si>
  <si>
    <t>Biodiversity, invasive species, coastal protection</t>
  </si>
  <si>
    <t xml:space="preserve">Makawao forest reserve water drainage improvement </t>
  </si>
  <si>
    <t>Road is damaged and rains are causing high levels of sedimntation and runoff to enter the stream.  Repairs will control erosion.</t>
  </si>
  <si>
    <t>Biodiversity, erosion, shoreline protection, adaptation</t>
  </si>
  <si>
    <t>Kanaio Resource Protection</t>
  </si>
  <si>
    <t xml:space="preserve">Partial funded in 20-21, request for remaining amount. Kanaio forestry and wildlife multi use area:  resource protection, fencing of Puu Pimoe, rare plant unit, and shoreline preservation area.  Cost for 7 miles of fence at $35/ft. </t>
  </si>
  <si>
    <t>Biodiveristy, nature-based solutions, fire protection, mitigation, adaptation, erosion, resilience, forests</t>
  </si>
  <si>
    <t xml:space="preserve">Puaahala Multi-resource plan and resource protection </t>
  </si>
  <si>
    <t xml:space="preserve"> Master plan and compliance for compatible use; infrastructure development ($120K); reforestation ($280K); fire protection ($300K), endagered species units ($400K).  </t>
  </si>
  <si>
    <t>Mitigation, adaptation, fire</t>
  </si>
  <si>
    <t xml:space="preserve">Kula Forest Resrve Firebreak Improvement (Brush Mitigation) </t>
  </si>
  <si>
    <t xml:space="preserve"> Brush mitigation to widen firebreak width;  </t>
  </si>
  <si>
    <t xml:space="preserve">Kamehamenui Multi-resource plan and resource protection </t>
  </si>
  <si>
    <t xml:space="preserve"> Master plan and compliance for compatible use (requirement of federal grant funding provided for acquisition); infrastructure development ($250K); reforestation ($280K); fire protection ($420K), campsite construction ($150K).  </t>
  </si>
  <si>
    <t xml:space="preserve">Biodiversity, erosion, drought, nature based solutions, water, adaptation, mitigation, non-timber forest products, sequestration, </t>
  </si>
  <si>
    <t>Watershed protection and initiatives</t>
  </si>
  <si>
    <t>This project will provide long-term protection for forest watersheds by constructing fences and removing non-native pigs, goats, deer, cattle, and sheep.  Fence construction will protect over 25,000 acres of high priority watersheds and restoration areas, across eleven projects. Hooved animals are the main threat to these forested watersheds. Native forests are the source of Hawaii's fresh water, reduce erosion and flooding, absorb greenhouse gases, and protect endangered plants and wildlife. Removing hooved animals is also a successful strategy to reduce the spread of Rapid Ohia Death. (Annual expense)</t>
  </si>
  <si>
    <t>West Hawai‘i Water Infrastructure for Fire Management</t>
  </si>
  <si>
    <t xml:space="preserve">Improve upon and expand fuel breaks in the Puu Waawaa Forest Reserve and Puu Anahulu Game Management Area to create a maintanable, strategic network of fuel breaks. </t>
  </si>
  <si>
    <t>nicholas.r.agorastos@hawaii.gov</t>
  </si>
  <si>
    <t>Biodiversity, nature based solutions, green infastructure, wetlands</t>
  </si>
  <si>
    <t xml:space="preserve">West Hawai‘i Coral Restoration </t>
  </si>
  <si>
    <t>Restore bleached corals at multiple sites in west Hawai‘i</t>
  </si>
  <si>
    <t>Biodiversity, resilience, aesthetic values, cultural knowledge and heritage values,  mitigation</t>
  </si>
  <si>
    <t>Landscape Scale Restoration</t>
  </si>
  <si>
    <t>Competitive program designed to improving forest management at landscape scale and by bring communities together; Hawaii was awarded a grant in FY18 that increases knowledge of sandalwood in the state, in FY19 to protect and manage dry forests at Puu Waawaa and in FY20 for Kohala Mountain Watershed Protection and Management. Funding levels of the program have limited Hawaii's ability to all projects funded; we often have projects that fall just below the authorized program funding. In FY21 two projects were funded Napuu Conservation: Protecting and Reforesting the Threatened Montane Dry Forests of North Kona, HI and Stopping the spread of invasive tree ferns to preserve Hawaii's remaining native forests; three other projects submitted from Hawaii where not funded</t>
  </si>
  <si>
    <t>N</t>
  </si>
  <si>
    <t>UH Manoa/ OPSD</t>
  </si>
  <si>
    <t xml:space="preserve">Soil Carbon, Food, Resilience </t>
  </si>
  <si>
    <t xml:space="preserve">socio-ecological cost-benefit analysis </t>
  </si>
  <si>
    <t>To advance a sustainable and resilient food and agriculture system for the state</t>
  </si>
  <si>
    <t>Design</t>
  </si>
  <si>
    <t>leah.j.laramee@hawaii.gov, crows@hawaii.edu</t>
  </si>
  <si>
    <t>UH Manoa</t>
  </si>
  <si>
    <t xml:space="preserve">Soil Carbon, Resilience </t>
  </si>
  <si>
    <t>Soil Carbon Decision Support tool</t>
  </si>
  <si>
    <t xml:space="preserve">Development of an accurate, easy to use soil carbon support tool that help Hawaii users identify and select practices for climate-smart agriculture (CSA) or specific outcomes such as soil organic carbon (SOC) sequestration.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</si>
</sst>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quot;$&quot;#,##0.00"/>
  </numFmts>
  <fonts count="17">
    <font>
      <sz val="11"/>
      <color theme="1"/>
      <name val="Arial"/>
    </font>
    <font>
      <sz val="11"/>
      <color theme="1"/>
      <name val="Arial Narrow"/>
      <family val="2"/>
    </font>
    <font>
      <sz val="12"/>
      <color theme="1"/>
      <name val="Arial Narrow"/>
      <family val="2"/>
    </font>
    <font>
      <sz val="12"/>
      <color rgb="FF000000"/>
      <name val="Arial Narrow"/>
      <family val="2"/>
    </font>
    <font>
      <u/>
      <sz val="11"/>
      <color theme="10"/>
      <name val="Arial"/>
      <family val="2"/>
    </font>
    <font>
      <sz val="11"/>
      <color rgb="FF000000"/>
      <name val="Arial Narrow"/>
      <family val="2"/>
    </font>
    <font>
      <u/>
      <sz val="11"/>
      <color theme="10"/>
      <name val="Arial Narrow"/>
      <family val="2"/>
    </font>
    <font>
      <sz val="11"/>
      <name val="Arial Narrow"/>
      <family val="2"/>
    </font>
    <font>
      <sz val="11"/>
      <color theme="1"/>
      <name val="Arial Narrow"/>
      <family val="2"/>
    </font>
    <font>
      <sz val="11"/>
      <color rgb="FF444444"/>
      <name val="Arial Narrow"/>
      <family val="2"/>
    </font>
    <font>
      <b/>
      <sz val="12"/>
      <color theme="1"/>
      <name val="Arial Narrow"/>
      <family val="2"/>
    </font>
    <font>
      <b/>
      <sz val="11"/>
      <color theme="1"/>
      <name val="Arial Narrow"/>
      <family val="2"/>
    </font>
    <font>
      <b/>
      <sz val="16"/>
      <color theme="1"/>
      <name val="Arial Narrow"/>
      <family val="2"/>
    </font>
    <font>
      <sz val="11"/>
      <color theme="1"/>
      <name val="Arial"/>
      <family val="2"/>
    </font>
    <font>
      <b/>
      <sz val="16"/>
      <color theme="1"/>
      <name val="Arial"/>
      <family val="2"/>
    </font>
    <font>
      <sz val="10"/>
      <color theme="1"/>
      <name val="Arial Narrow"/>
      <family val="2"/>
    </font>
    <font>
      <b/>
      <sz val="12"/>
      <color theme="1"/>
      <name val="Arial"/>
      <family val="2"/>
    </font>
  </fonts>
  <fills count="15">
    <fill>
      <patternFill patternType="none"/>
    </fill>
    <fill>
      <patternFill patternType="gray125"/>
    </fill>
    <fill>
      <patternFill patternType="solid">
        <fgColor rgb="FFFFFFFF"/>
        <bgColor rgb="FF000000"/>
      </patternFill>
    </fill>
    <fill>
      <patternFill patternType="solid">
        <fgColor theme="8" tint="0.39997558519241921"/>
        <bgColor indexed="64"/>
      </patternFill>
    </fill>
    <fill>
      <patternFill patternType="solid">
        <fgColor rgb="FFFFF2CC"/>
        <bgColor rgb="FF000000"/>
      </patternFill>
    </fill>
    <fill>
      <patternFill patternType="solid">
        <fgColor rgb="FFFF9999"/>
        <bgColor indexed="64"/>
      </patternFill>
    </fill>
    <fill>
      <patternFill patternType="solid">
        <fgColor rgb="FF71A5AB"/>
        <bgColor indexed="64"/>
      </patternFill>
    </fill>
    <fill>
      <patternFill patternType="solid">
        <fgColor rgb="FF9FC5C9"/>
        <bgColor indexed="64"/>
      </patternFill>
    </fill>
    <fill>
      <patternFill patternType="solid">
        <fgColor rgb="FF3E6468"/>
        <bgColor indexed="64"/>
      </patternFill>
    </fill>
    <fill>
      <patternFill patternType="solid">
        <fgColor rgb="FFC5D1C5"/>
        <bgColor indexed="64"/>
      </patternFill>
    </fill>
    <fill>
      <patternFill patternType="solid">
        <fgColor rgb="FFDCA0BA"/>
        <bgColor indexed="64"/>
      </patternFill>
    </fill>
    <fill>
      <patternFill patternType="solid">
        <fgColor rgb="FFC5D1C5"/>
        <bgColor rgb="FFE2EFD9"/>
      </patternFill>
    </fill>
    <fill>
      <patternFill patternType="solid">
        <fgColor rgb="FFC5D1C5"/>
        <bgColor rgb="FFFEF2CB"/>
      </patternFill>
    </fill>
    <fill>
      <patternFill patternType="solid">
        <fgColor rgb="FFCC99FF"/>
        <bgColor indexed="64"/>
      </patternFill>
    </fill>
    <fill>
      <patternFill patternType="solid">
        <fgColor rgb="FFFFCCFF"/>
        <bgColor indexed="64"/>
      </patternFill>
    </fill>
  </fills>
  <borders count="1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44" fontId="13" fillId="0" borderId="0" applyFont="0" applyFill="0" applyBorder="0" applyAlignment="0" applyProtection="0"/>
  </cellStyleXfs>
  <cellXfs count="88">
    <xf numFmtId="0" fontId="0" fillId="0" borderId="0" xfId="0" applyFont="1" applyAlignment="1"/>
    <xf numFmtId="0" fontId="2" fillId="0" borderId="0" xfId="0" applyFont="1" applyAlignment="1">
      <alignment horizontal="left" vertical="center"/>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0" borderId="2" xfId="0" applyFont="1" applyBorder="1" applyAlignment="1">
      <alignment vertical="center" wrapText="1"/>
    </xf>
    <xf numFmtId="6" fontId="5" fillId="0" borderId="2" xfId="0" applyNumberFormat="1" applyFont="1" applyBorder="1" applyAlignment="1">
      <alignment vertical="center" wrapText="1"/>
    </xf>
    <xf numFmtId="0" fontId="5" fillId="0" borderId="2" xfId="0" applyFont="1" applyBorder="1" applyAlignment="1">
      <alignmen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6" fontId="7" fillId="0" borderId="2" xfId="0" applyNumberFormat="1" applyFont="1" applyBorder="1" applyAlignment="1">
      <alignment vertical="center" wrapText="1"/>
    </xf>
    <xf numFmtId="0" fontId="5" fillId="2" borderId="2" xfId="0" applyFont="1" applyFill="1" applyBorder="1" applyAlignment="1">
      <alignment vertical="center" wrapText="1"/>
    </xf>
    <xf numFmtId="0" fontId="5" fillId="0" borderId="2" xfId="0" applyFont="1" applyBorder="1" applyAlignment="1">
      <alignment horizontal="left" vertical="center" wrapText="1"/>
    </xf>
    <xf numFmtId="6" fontId="5" fillId="2" borderId="2" xfId="0" applyNumberFormat="1" applyFont="1" applyFill="1" applyBorder="1" applyAlignment="1">
      <alignment vertical="center" wrapText="1"/>
    </xf>
    <xf numFmtId="0" fontId="6" fillId="2" borderId="2" xfId="1" applyFont="1" applyFill="1" applyBorder="1" applyAlignment="1">
      <alignment vertical="center" wrapText="1"/>
    </xf>
    <xf numFmtId="0" fontId="9" fillId="0" borderId="2" xfId="0" applyFont="1" applyBorder="1" applyAlignment="1">
      <alignment vertical="center" wrapText="1"/>
    </xf>
    <xf numFmtId="0" fontId="10" fillId="0" borderId="0" xfId="0" applyFont="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1" applyFont="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5" fillId="0" borderId="1" xfId="0" applyFont="1" applyFill="1" applyBorder="1" applyAlignment="1">
      <alignment vertical="center" wrapText="1"/>
    </xf>
    <xf numFmtId="0" fontId="5" fillId="0" borderId="0" xfId="0" applyFont="1" applyAlignment="1">
      <alignment vertical="center"/>
    </xf>
    <xf numFmtId="0" fontId="10" fillId="0" borderId="9" xfId="0" applyFont="1" applyFill="1" applyBorder="1" applyAlignment="1">
      <alignment vertical="center"/>
    </xf>
    <xf numFmtId="0" fontId="2" fillId="7" borderId="4" xfId="0" applyFont="1" applyFill="1" applyBorder="1" applyAlignment="1">
      <alignment horizontal="center" vertical="center"/>
    </xf>
    <xf numFmtId="0" fontId="2" fillId="7" borderId="4" xfId="0" applyFont="1" applyFill="1" applyBorder="1" applyAlignment="1">
      <alignment horizontal="left" vertical="center"/>
    </xf>
    <xf numFmtId="0" fontId="2" fillId="7" borderId="5" xfId="0" applyFont="1" applyFill="1" applyBorder="1" applyAlignment="1">
      <alignment horizontal="left" vertical="center"/>
    </xf>
    <xf numFmtId="0" fontId="11" fillId="11"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2" fillId="8" borderId="8" xfId="0" applyFont="1" applyFill="1" applyBorder="1" applyAlignment="1">
      <alignment vertical="center"/>
    </xf>
    <xf numFmtId="0" fontId="5" fillId="13" borderId="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64" fontId="5" fillId="0" borderId="2" xfId="0" applyNumberFormat="1" applyFont="1" applyBorder="1" applyAlignment="1">
      <alignment horizontal="right" vertical="center" wrapText="1"/>
    </xf>
    <xf numFmtId="0" fontId="11" fillId="10" borderId="2" xfId="0" applyFont="1" applyFill="1" applyBorder="1" applyAlignment="1">
      <alignment horizontal="right" vertical="center"/>
    </xf>
    <xf numFmtId="164" fontId="11" fillId="10" borderId="2" xfId="0" applyNumberFormat="1" applyFont="1" applyFill="1" applyBorder="1" applyAlignment="1">
      <alignment vertical="center"/>
    </xf>
    <xf numFmtId="6" fontId="2" fillId="0" borderId="0" xfId="0" applyNumberFormat="1" applyFont="1" applyAlignment="1">
      <alignment vertical="center"/>
    </xf>
    <xf numFmtId="164" fontId="11" fillId="10" borderId="2" xfId="0" applyNumberFormat="1" applyFont="1" applyFill="1" applyBorder="1" applyAlignment="1">
      <alignment vertical="center" wrapText="1"/>
    </xf>
    <xf numFmtId="0" fontId="8" fillId="0" borderId="0" xfId="0" applyFont="1" applyAlignment="1">
      <alignment vertical="center" wrapText="1"/>
    </xf>
    <xf numFmtId="0" fontId="13" fillId="7" borderId="5" xfId="0" applyFont="1" applyFill="1" applyBorder="1" applyAlignment="1">
      <alignment vertical="center" wrapText="1"/>
    </xf>
    <xf numFmtId="0" fontId="15" fillId="0" borderId="0" xfId="0" applyFont="1" applyAlignment="1">
      <alignment vertical="center" wrapText="1"/>
    </xf>
    <xf numFmtId="164" fontId="11" fillId="0" borderId="2" xfId="0" applyNumberFormat="1" applyFont="1" applyBorder="1" applyAlignment="1">
      <alignment vertical="center" wrapText="1"/>
    </xf>
    <xf numFmtId="0" fontId="11" fillId="6" borderId="2" xfId="0" applyFont="1" applyFill="1" applyBorder="1" applyAlignment="1">
      <alignment vertical="center" wrapText="1"/>
    </xf>
    <xf numFmtId="164" fontId="11" fillId="6" borderId="2" xfId="0" applyNumberFormat="1" applyFont="1" applyFill="1" applyBorder="1" applyAlignment="1">
      <alignment vertical="center" wrapText="1"/>
    </xf>
    <xf numFmtId="0" fontId="11" fillId="10" borderId="3" xfId="0" applyFont="1" applyFill="1" applyBorder="1" applyAlignment="1">
      <alignment vertical="center" wrapText="1"/>
    </xf>
    <xf numFmtId="164" fontId="11" fillId="0" borderId="1" xfId="0" applyNumberFormat="1" applyFont="1" applyBorder="1" applyAlignment="1">
      <alignment vertical="center" wrapText="1"/>
    </xf>
    <xf numFmtId="0" fontId="7" fillId="0" borderId="2" xfId="1" applyFont="1" applyBorder="1" applyAlignment="1">
      <alignment horizontal="center" vertical="center" wrapText="1"/>
    </xf>
    <xf numFmtId="0" fontId="11" fillId="10" borderId="3" xfId="0" applyFont="1" applyFill="1" applyBorder="1" applyAlignment="1">
      <alignment horizontal="right" vertical="center" wrapText="1"/>
    </xf>
    <xf numFmtId="0" fontId="11" fillId="10" borderId="5" xfId="0" applyFont="1" applyFill="1" applyBorder="1" applyAlignment="1">
      <alignment horizontal="righ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6" fillId="7" borderId="4" xfId="0" applyFont="1" applyFill="1" applyBorder="1" applyAlignment="1">
      <alignment horizontal="center" vertical="center" wrapText="1"/>
    </xf>
    <xf numFmtId="0" fontId="1" fillId="0" borderId="0" xfId="0" applyFont="1" applyAlignment="1">
      <alignment horizontal="left" vertical="center" wrapText="1"/>
    </xf>
    <xf numFmtId="0" fontId="4" fillId="7" borderId="3" xfId="1" applyFill="1" applyBorder="1" applyAlignment="1">
      <alignment horizontal="center" vertical="center" wrapText="1"/>
    </xf>
    <xf numFmtId="0" fontId="4" fillId="7" borderId="4" xfId="1" applyFill="1" applyBorder="1" applyAlignment="1">
      <alignment horizontal="center" vertical="center" wrapText="1"/>
    </xf>
    <xf numFmtId="0" fontId="4" fillId="7" borderId="5" xfId="1" applyFill="1" applyBorder="1" applyAlignment="1">
      <alignment horizontal="center" vertical="center" wrapText="1"/>
    </xf>
    <xf numFmtId="0" fontId="4" fillId="7" borderId="2" xfId="1" applyFill="1" applyBorder="1" applyAlignment="1">
      <alignment horizontal="center" vertical="center" wrapText="1"/>
    </xf>
    <xf numFmtId="0" fontId="12" fillId="6" borderId="3" xfId="0" applyFont="1" applyFill="1" applyBorder="1" applyAlignment="1">
      <alignment horizontal="left" vertical="center"/>
    </xf>
    <xf numFmtId="0" fontId="12" fillId="6" borderId="4" xfId="0" applyFont="1" applyFill="1" applyBorder="1" applyAlignment="1">
      <alignment horizontal="left" vertical="center"/>
    </xf>
    <xf numFmtId="0" fontId="12" fillId="6" borderId="5" xfId="0" applyFont="1" applyFill="1" applyBorder="1" applyAlignment="1">
      <alignment horizontal="left" vertical="center"/>
    </xf>
    <xf numFmtId="0" fontId="1" fillId="0" borderId="0" xfId="0" applyFont="1" applyFill="1" applyAlignment="1">
      <alignment horizontal="left" vertical="center" wrapText="1"/>
    </xf>
    <xf numFmtId="0" fontId="1" fillId="0" borderId="0" xfId="0" applyFont="1" applyAlignment="1">
      <alignment vertical="center" wrapText="1"/>
    </xf>
    <xf numFmtId="0" fontId="1" fillId="8" borderId="8"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0" borderId="1" xfId="0" applyFont="1" applyBorder="1" applyAlignment="1">
      <alignment vertical="center" wrapText="1"/>
    </xf>
    <xf numFmtId="0" fontId="1" fillId="0" borderId="2" xfId="0" applyFont="1" applyFill="1" applyBorder="1" applyAlignment="1">
      <alignment vertical="center" wrapText="1"/>
    </xf>
    <xf numFmtId="164" fontId="1" fillId="0" borderId="2" xfId="0" applyNumberFormat="1" applyFont="1" applyBorder="1" applyAlignment="1">
      <alignment vertical="center" wrapText="1"/>
    </xf>
    <xf numFmtId="164" fontId="1" fillId="0" borderId="2" xfId="2" applyNumberFormat="1" applyFont="1" applyFill="1" applyBorder="1" applyAlignment="1">
      <alignment vertical="center" wrapText="1"/>
    </xf>
    <xf numFmtId="11" fontId="1" fillId="0" borderId="1" xfId="0" applyNumberFormat="1" applyFont="1" applyBorder="1" applyAlignment="1">
      <alignment vertical="center" wrapText="1"/>
    </xf>
    <xf numFmtId="165" fontId="1" fillId="0" borderId="0" xfId="0" applyNumberFormat="1" applyFont="1" applyAlignment="1">
      <alignment vertical="center" wrapText="1"/>
    </xf>
    <xf numFmtId="0" fontId="1" fillId="6" borderId="2" xfId="0" applyFont="1" applyFill="1" applyBorder="1" applyAlignment="1">
      <alignment vertical="center" wrapText="1"/>
    </xf>
    <xf numFmtId="0" fontId="1" fillId="0" borderId="1" xfId="0" applyFont="1" applyBorder="1" applyAlignment="1">
      <alignment horizontal="center" vertical="center" wrapText="1"/>
    </xf>
    <xf numFmtId="0" fontId="1" fillId="7" borderId="0" xfId="0" applyFont="1" applyFill="1" applyAlignment="1">
      <alignment horizontal="center" vertical="center"/>
    </xf>
    <xf numFmtId="0" fontId="1" fillId="7" borderId="0" xfId="0" applyFont="1" applyFill="1" applyAlignment="1">
      <alignment vertical="center"/>
    </xf>
    <xf numFmtId="0" fontId="1" fillId="0" borderId="0" xfId="0" applyFont="1" applyFill="1" applyAlignment="1">
      <alignment vertical="center" wrapText="1"/>
    </xf>
    <xf numFmtId="0" fontId="1" fillId="0" borderId="0" xfId="0" applyFont="1" applyAlignment="1">
      <alignment vertical="center"/>
    </xf>
    <xf numFmtId="0" fontId="1" fillId="0" borderId="2" xfId="0" applyFont="1" applyBorder="1" applyAlignment="1">
      <alignment vertical="center" wrapText="1"/>
    </xf>
    <xf numFmtId="0" fontId="1" fillId="0" borderId="0" xfId="0" applyFont="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3E6468"/>
      <color rgb="FFC5D1C5"/>
      <color rgb="FF71A5AB"/>
      <color rgb="FFDCA0BA"/>
      <color rgb="FFFFCCFF"/>
      <color rgb="FFCC99FF"/>
      <color rgb="FF9FC5C9"/>
      <color rgb="FFEADADE"/>
      <color rgb="FFFF99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limate.hawaii.gov/wp-content/uploads/2021/09/GrantsProjectsBridge_ProvenanceDocument_9-16-21.pdf" TargetMode="External"/><Relationship Id="rId1" Type="http://schemas.openxmlformats.org/officeDocument/2006/relationships/hyperlink" Target="https://climate.hawaii.gov/grants-to-projects-bridg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eah.j.laramee@hawaii.gov,%20crows@hawaii.edu" TargetMode="External"/><Relationship Id="rId3" Type="http://schemas.openxmlformats.org/officeDocument/2006/relationships/hyperlink" Target="mailto:emma.yuen@hawaii.gov" TargetMode="External"/><Relationship Id="rId7" Type="http://schemas.openxmlformats.org/officeDocument/2006/relationships/hyperlink" Target="mailto:leah.j.laramee@hawaii.gov,%20crows@hawaii.edu" TargetMode="External"/><Relationship Id="rId2" Type="http://schemas.openxmlformats.org/officeDocument/2006/relationships/hyperlink" Target="mailto:nicholas.r.agorastos@hawaii.gov" TargetMode="External"/><Relationship Id="rId1" Type="http://schemas.openxmlformats.org/officeDocument/2006/relationships/hyperlink" Target="mailto:ryan.ly.okano@hawaii.gov" TargetMode="External"/><Relationship Id="rId6" Type="http://schemas.openxmlformats.org/officeDocument/2006/relationships/hyperlink" Target="mailto:emma.yuen@hawaii.gov" TargetMode="External"/><Relationship Id="rId5" Type="http://schemas.openxmlformats.org/officeDocument/2006/relationships/hyperlink" Target="mailto:emma.yuen@hawaii.gov" TargetMode="External"/><Relationship Id="rId10" Type="http://schemas.openxmlformats.org/officeDocument/2006/relationships/printerSettings" Target="../printerSettings/printerSettings1.bin"/><Relationship Id="rId4" Type="http://schemas.openxmlformats.org/officeDocument/2006/relationships/hyperlink" Target="mailto:emma.yuen@hawaii.gov" TargetMode="External"/><Relationship Id="rId9" Type="http://schemas.openxmlformats.org/officeDocument/2006/relationships/hyperlink" Target="https://climate.hawaii.gov/grants-to-projects-brid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72B46-A963-4CC7-877E-7FDD35C00197}">
  <dimension ref="A1:S23"/>
  <sheetViews>
    <sheetView tabSelected="1" zoomScale="78" workbookViewId="0">
      <pane ySplit="3" topLeftCell="A10" activePane="bottomLeft" state="frozen"/>
      <selection pane="bottomLeft" activeCell="A29" sqref="A29"/>
    </sheetView>
  </sheetViews>
  <sheetFormatPr defaultColWidth="8.75" defaultRowHeight="13.9"/>
  <cols>
    <col min="1" max="1" width="38.5" style="47" customWidth="1"/>
    <col min="2" max="8" width="14.75" style="47" customWidth="1"/>
    <col min="9" max="9" width="19.25" style="47" customWidth="1"/>
    <col min="10" max="11" width="8.75" style="47"/>
    <col min="12" max="12" width="12.25" style="47" customWidth="1"/>
    <col min="13" max="13" width="9.875" style="47" bestFit="1" customWidth="1"/>
    <col min="14" max="16384" width="8.75" style="47"/>
  </cols>
  <sheetData>
    <row r="1" spans="1:19" ht="30" customHeight="1">
      <c r="A1" s="58" t="s">
        <v>0</v>
      </c>
      <c r="B1" s="59"/>
      <c r="C1" s="59"/>
      <c r="D1" s="59"/>
      <c r="E1" s="59"/>
      <c r="F1" s="60"/>
      <c r="G1" s="56" t="s">
        <v>1</v>
      </c>
      <c r="H1" s="57"/>
      <c r="I1" s="46">
        <f>SUM($B$10:$H$10)</f>
        <v>68272440</v>
      </c>
      <c r="J1" s="71"/>
      <c r="K1" s="71"/>
      <c r="L1" s="71"/>
      <c r="M1" s="71"/>
      <c r="N1" s="71"/>
      <c r="O1" s="71"/>
      <c r="P1" s="71"/>
      <c r="Q1" s="71"/>
      <c r="R1" s="71"/>
      <c r="S1" s="71"/>
    </row>
    <row r="2" spans="1:19" ht="30" customHeight="1">
      <c r="A2" s="63" t="s">
        <v>2</v>
      </c>
      <c r="B2" s="64"/>
      <c r="C2" s="65"/>
      <c r="D2" s="66" t="s">
        <v>3</v>
      </c>
      <c r="E2" s="66"/>
      <c r="F2" s="66"/>
      <c r="G2" s="66"/>
      <c r="H2" s="66"/>
      <c r="I2" s="48"/>
      <c r="J2" s="49"/>
      <c r="K2" s="71"/>
      <c r="L2" s="71"/>
      <c r="M2" s="71"/>
      <c r="N2" s="71"/>
      <c r="O2" s="71"/>
      <c r="P2" s="71"/>
      <c r="Q2" s="71"/>
      <c r="R2" s="71"/>
      <c r="S2" s="71"/>
    </row>
    <row r="3" spans="1:19" ht="4.1500000000000004" customHeight="1">
      <c r="A3" s="72"/>
      <c r="B3" s="72"/>
      <c r="C3" s="72"/>
      <c r="D3" s="72"/>
      <c r="E3" s="72"/>
      <c r="F3" s="72"/>
      <c r="G3" s="72"/>
      <c r="H3" s="72"/>
      <c r="I3" s="73"/>
      <c r="J3" s="71"/>
      <c r="K3" s="71"/>
      <c r="L3" s="71"/>
      <c r="M3" s="71"/>
      <c r="N3" s="71"/>
      <c r="O3" s="71"/>
      <c r="P3" s="71"/>
      <c r="Q3" s="71"/>
      <c r="R3" s="71"/>
      <c r="S3" s="71"/>
    </row>
    <row r="4" spans="1:19" ht="30" customHeight="1">
      <c r="A4" s="61" t="s">
        <v>4</v>
      </c>
      <c r="B4" s="61"/>
      <c r="C4" s="61"/>
      <c r="D4" s="61"/>
      <c r="E4" s="61"/>
      <c r="F4" s="61"/>
      <c r="G4" s="61"/>
      <c r="H4" s="61"/>
      <c r="I4" s="61"/>
      <c r="J4" s="71"/>
      <c r="K4" s="71"/>
      <c r="L4" s="74"/>
      <c r="M4" s="74"/>
      <c r="N4" s="74"/>
      <c r="O4" s="74"/>
      <c r="P4" s="74"/>
      <c r="Q4" s="74"/>
      <c r="R4" s="74"/>
      <c r="S4" s="71"/>
    </row>
    <row r="5" spans="1:19" ht="30" customHeight="1">
      <c r="A5" s="33" t="s">
        <v>5</v>
      </c>
      <c r="B5" s="33" t="s">
        <v>6</v>
      </c>
      <c r="C5" s="33" t="s">
        <v>7</v>
      </c>
      <c r="D5" s="33" t="s">
        <v>8</v>
      </c>
      <c r="E5" s="33" t="s">
        <v>9</v>
      </c>
      <c r="F5" s="33" t="s">
        <v>10</v>
      </c>
      <c r="G5" s="33" t="s">
        <v>11</v>
      </c>
      <c r="H5" s="33" t="s">
        <v>12</v>
      </c>
      <c r="I5" s="33" t="s">
        <v>13</v>
      </c>
      <c r="J5" s="71"/>
      <c r="K5" s="71"/>
      <c r="L5" s="71"/>
      <c r="M5" s="74"/>
      <c r="N5" s="74"/>
      <c r="O5" s="74"/>
      <c r="P5" s="74"/>
      <c r="Q5" s="74"/>
      <c r="R5" s="74"/>
      <c r="S5" s="74"/>
    </row>
    <row r="6" spans="1:19">
      <c r="A6" s="75" t="s">
        <v>14</v>
      </c>
      <c r="B6" s="76"/>
      <c r="C6" s="77">
        <v>21230000</v>
      </c>
      <c r="D6" s="76"/>
      <c r="E6" s="76">
        <v>3150000</v>
      </c>
      <c r="F6" s="76"/>
      <c r="G6" s="76">
        <v>1575000</v>
      </c>
      <c r="H6" s="76">
        <v>205440</v>
      </c>
      <c r="I6" s="50">
        <f>SUM(B6:H6)</f>
        <v>26160440</v>
      </c>
      <c r="J6" s="71"/>
      <c r="K6" s="71"/>
      <c r="L6" s="71"/>
      <c r="M6" s="74"/>
      <c r="N6" s="74"/>
      <c r="O6" s="74"/>
      <c r="P6" s="74"/>
      <c r="Q6" s="74"/>
      <c r="R6" s="74"/>
      <c r="S6" s="74"/>
    </row>
    <row r="7" spans="1:19">
      <c r="A7" s="75" t="s">
        <v>15</v>
      </c>
      <c r="B7" s="76">
        <v>515000</v>
      </c>
      <c r="C7" s="76">
        <v>1600000</v>
      </c>
      <c r="D7" s="76"/>
      <c r="E7" s="76">
        <v>3754000</v>
      </c>
      <c r="F7" s="76"/>
      <c r="G7" s="76">
        <v>12483000</v>
      </c>
      <c r="H7" s="76">
        <v>21260000</v>
      </c>
      <c r="I7" s="50">
        <f>SUM(B7:H7)</f>
        <v>39612000</v>
      </c>
      <c r="J7" s="71"/>
      <c r="K7" s="71"/>
      <c r="L7" s="71"/>
      <c r="M7" s="74"/>
      <c r="N7" s="74"/>
      <c r="O7" s="74"/>
      <c r="P7" s="74"/>
      <c r="Q7" s="74"/>
      <c r="R7" s="74"/>
      <c r="S7" s="78"/>
    </row>
    <row r="8" spans="1:19">
      <c r="A8" s="75" t="s">
        <v>16</v>
      </c>
      <c r="B8" s="76"/>
      <c r="C8" s="76"/>
      <c r="D8" s="76"/>
      <c r="E8" s="76"/>
      <c r="F8" s="76"/>
      <c r="G8" s="76"/>
      <c r="H8" s="76">
        <v>2000000</v>
      </c>
      <c r="I8" s="50">
        <f>SUM(B8:H8)</f>
        <v>2000000</v>
      </c>
      <c r="J8" s="71"/>
      <c r="K8" s="71"/>
      <c r="L8" s="79"/>
      <c r="M8" s="74"/>
      <c r="N8" s="74"/>
      <c r="O8" s="74"/>
      <c r="P8" s="74"/>
      <c r="Q8" s="74"/>
      <c r="R8" s="74"/>
      <c r="S8" s="74"/>
    </row>
    <row r="9" spans="1:19" ht="27.6">
      <c r="A9" s="75" t="s">
        <v>17</v>
      </c>
      <c r="B9" s="76"/>
      <c r="C9" s="76"/>
      <c r="D9" s="76"/>
      <c r="E9" s="76"/>
      <c r="F9" s="76"/>
      <c r="G9" s="76"/>
      <c r="H9" s="76">
        <v>500000</v>
      </c>
      <c r="I9" s="50">
        <f>SUM(B9:H9)</f>
        <v>500000</v>
      </c>
      <c r="J9" s="71"/>
      <c r="K9" s="71"/>
      <c r="L9" s="79"/>
      <c r="M9" s="74"/>
      <c r="N9" s="74"/>
      <c r="O9" s="74"/>
      <c r="P9" s="74"/>
      <c r="Q9" s="74"/>
      <c r="R9" s="74"/>
      <c r="S9" s="74"/>
    </row>
    <row r="10" spans="1:19" ht="30" customHeight="1">
      <c r="A10" s="51" t="s">
        <v>18</v>
      </c>
      <c r="B10" s="52">
        <f>SUM(B6:B9)</f>
        <v>515000</v>
      </c>
      <c r="C10" s="52">
        <f t="shared" ref="C10:H10" si="0">SUM(C6:C9)</f>
        <v>22830000</v>
      </c>
      <c r="D10" s="52">
        <f t="shared" si="0"/>
        <v>0</v>
      </c>
      <c r="E10" s="52">
        <f t="shared" si="0"/>
        <v>6904000</v>
      </c>
      <c r="F10" s="52">
        <f t="shared" si="0"/>
        <v>0</v>
      </c>
      <c r="G10" s="52">
        <f t="shared" si="0"/>
        <v>14058000</v>
      </c>
      <c r="H10" s="52">
        <f t="shared" si="0"/>
        <v>23965440</v>
      </c>
      <c r="I10" s="80"/>
      <c r="J10" s="71"/>
      <c r="K10" s="71"/>
      <c r="L10" s="71"/>
      <c r="M10" s="71"/>
      <c r="N10" s="71"/>
      <c r="O10" s="71"/>
      <c r="P10" s="71"/>
      <c r="Q10" s="71"/>
      <c r="R10" s="71"/>
      <c r="S10" s="71"/>
    </row>
    <row r="11" spans="1:19" ht="30" customHeight="1">
      <c r="A11" s="53" t="s">
        <v>1</v>
      </c>
      <c r="B11" s="46">
        <f>SUM($B$10:$H$10)</f>
        <v>68272440</v>
      </c>
      <c r="C11" s="71"/>
      <c r="D11" s="54"/>
      <c r="E11" s="54"/>
      <c r="F11" s="54"/>
      <c r="G11" s="54"/>
      <c r="H11" s="54"/>
      <c r="I11" s="74"/>
      <c r="J11" s="71"/>
      <c r="K11" s="71"/>
      <c r="L11" s="71"/>
      <c r="M11" s="71"/>
      <c r="N11" s="71"/>
      <c r="O11" s="71"/>
      <c r="P11" s="71"/>
      <c r="Q11" s="71"/>
      <c r="R11" s="71"/>
      <c r="S11" s="71"/>
    </row>
    <row r="12" spans="1:19" ht="10.15" customHeight="1">
      <c r="A12" s="72"/>
      <c r="B12" s="72"/>
      <c r="C12" s="72"/>
      <c r="D12" s="72"/>
      <c r="E12" s="72"/>
      <c r="F12" s="72"/>
      <c r="G12" s="72"/>
      <c r="H12" s="72"/>
      <c r="I12" s="72"/>
      <c r="J12" s="71"/>
      <c r="K12" s="71"/>
      <c r="L12" s="71"/>
      <c r="M12" s="71"/>
      <c r="N12" s="71"/>
      <c r="O12" s="71"/>
      <c r="P12" s="71"/>
      <c r="Q12" s="71"/>
      <c r="R12" s="71"/>
      <c r="S12" s="71"/>
    </row>
    <row r="13" spans="1:19" ht="30" customHeight="1">
      <c r="A13" s="61" t="s">
        <v>19</v>
      </c>
      <c r="B13" s="61"/>
      <c r="C13" s="61"/>
      <c r="D13" s="61"/>
      <c r="E13" s="61"/>
      <c r="F13" s="61"/>
      <c r="G13" s="61"/>
      <c r="H13" s="61"/>
      <c r="I13" s="61"/>
      <c r="J13" s="71"/>
      <c r="K13" s="71"/>
      <c r="L13" s="71"/>
      <c r="M13" s="71"/>
      <c r="N13" s="71"/>
      <c r="O13" s="71"/>
      <c r="P13" s="71"/>
      <c r="Q13" s="71"/>
      <c r="R13" s="71"/>
      <c r="S13" s="71"/>
    </row>
    <row r="14" spans="1:19" ht="27.6">
      <c r="A14" s="33" t="s">
        <v>20</v>
      </c>
      <c r="B14" s="33" t="s">
        <v>6</v>
      </c>
      <c r="C14" s="33" t="s">
        <v>7</v>
      </c>
      <c r="D14" s="33" t="s">
        <v>8</v>
      </c>
      <c r="E14" s="33" t="s">
        <v>9</v>
      </c>
      <c r="F14" s="33" t="s">
        <v>10</v>
      </c>
      <c r="G14" s="33" t="s">
        <v>11</v>
      </c>
      <c r="H14" s="33" t="s">
        <v>12</v>
      </c>
      <c r="I14" s="33" t="s">
        <v>13</v>
      </c>
      <c r="J14" s="71"/>
      <c r="K14" s="71"/>
      <c r="L14" s="71"/>
      <c r="M14" s="71"/>
      <c r="N14" s="71"/>
      <c r="O14" s="71"/>
      <c r="P14" s="71"/>
      <c r="Q14" s="71"/>
      <c r="R14" s="71"/>
      <c r="S14" s="71"/>
    </row>
    <row r="15" spans="1:19">
      <c r="A15" s="75" t="s">
        <v>21</v>
      </c>
      <c r="B15" s="76">
        <v>315000</v>
      </c>
      <c r="C15" s="77"/>
      <c r="D15" s="76"/>
      <c r="E15" s="76">
        <v>3235000</v>
      </c>
      <c r="F15" s="76"/>
      <c r="G15" s="76">
        <v>12483000</v>
      </c>
      <c r="H15" s="76">
        <v>21260000</v>
      </c>
      <c r="I15" s="50">
        <f>SUM(B15:H15)</f>
        <v>37293000</v>
      </c>
      <c r="J15" s="71"/>
      <c r="K15" s="71"/>
      <c r="L15" s="71"/>
      <c r="M15" s="71"/>
      <c r="N15" s="71"/>
      <c r="O15" s="71"/>
      <c r="P15" s="71"/>
      <c r="Q15" s="71"/>
      <c r="R15" s="71"/>
      <c r="S15" s="71"/>
    </row>
    <row r="16" spans="1:19">
      <c r="A16" s="75" t="s">
        <v>22</v>
      </c>
      <c r="B16" s="76">
        <v>200000</v>
      </c>
      <c r="C16" s="76">
        <v>22830000</v>
      </c>
      <c r="D16" s="76"/>
      <c r="E16" s="76">
        <v>3669000</v>
      </c>
      <c r="F16" s="76"/>
      <c r="G16" s="76">
        <v>1575000</v>
      </c>
      <c r="H16" s="76">
        <v>205440</v>
      </c>
      <c r="I16" s="50">
        <f>SUM(B16:H16)</f>
        <v>28479440</v>
      </c>
      <c r="J16" s="71"/>
      <c r="K16" s="71"/>
      <c r="L16" s="71"/>
      <c r="M16" s="71"/>
      <c r="N16" s="71"/>
      <c r="O16" s="71"/>
      <c r="P16" s="71"/>
      <c r="Q16" s="71"/>
      <c r="R16" s="71"/>
      <c r="S16" s="71"/>
    </row>
    <row r="17" spans="1:9">
      <c r="A17" s="75" t="s">
        <v>23</v>
      </c>
      <c r="B17" s="76"/>
      <c r="C17" s="76"/>
      <c r="D17" s="76"/>
      <c r="E17" s="76"/>
      <c r="F17" s="76"/>
      <c r="G17" s="76"/>
      <c r="H17" s="76">
        <v>2500000</v>
      </c>
      <c r="I17" s="50">
        <f>SUM(B17:H17)</f>
        <v>2500000</v>
      </c>
    </row>
    <row r="18" spans="1:9" ht="30" customHeight="1">
      <c r="A18" s="51" t="s">
        <v>18</v>
      </c>
      <c r="B18" s="52">
        <f t="shared" ref="B18:G18" si="1">SUM(B15:B17)</f>
        <v>515000</v>
      </c>
      <c r="C18" s="52">
        <f t="shared" si="1"/>
        <v>22830000</v>
      </c>
      <c r="D18" s="52">
        <f t="shared" si="1"/>
        <v>0</v>
      </c>
      <c r="E18" s="52">
        <f t="shared" si="1"/>
        <v>6904000</v>
      </c>
      <c r="F18" s="52">
        <f t="shared" si="1"/>
        <v>0</v>
      </c>
      <c r="G18" s="52">
        <f t="shared" si="1"/>
        <v>14058000</v>
      </c>
      <c r="H18" s="52">
        <f>SUM(H15:H17)</f>
        <v>23965440</v>
      </c>
      <c r="I18" s="80"/>
    </row>
    <row r="19" spans="1:9">
      <c r="A19" s="81"/>
      <c r="B19" s="81"/>
      <c r="C19" s="81"/>
      <c r="D19" s="81"/>
      <c r="E19" s="81"/>
      <c r="F19" s="81"/>
      <c r="G19" s="81"/>
      <c r="H19" s="81"/>
      <c r="I19" s="81"/>
    </row>
    <row r="20" spans="1:9" ht="16.5">
      <c r="A20" s="70" t="s">
        <v>24</v>
      </c>
      <c r="B20" s="70"/>
      <c r="C20" s="70"/>
      <c r="D20" s="70"/>
      <c r="E20" s="70"/>
      <c r="F20" s="70"/>
      <c r="G20" s="70"/>
      <c r="H20" s="70"/>
      <c r="I20" s="70"/>
    </row>
    <row r="21" spans="1:9">
      <c r="A21" s="62" t="s">
        <v>25</v>
      </c>
      <c r="B21" s="62"/>
      <c r="C21" s="62"/>
      <c r="D21" s="62"/>
      <c r="E21" s="62"/>
      <c r="F21" s="62"/>
      <c r="G21" s="62"/>
      <c r="H21" s="62"/>
      <c r="I21" s="62"/>
    </row>
    <row r="22" spans="1:9" ht="13.9" customHeight="1">
      <c r="A22" s="62" t="s">
        <v>26</v>
      </c>
      <c r="B22" s="62"/>
      <c r="C22" s="62"/>
      <c r="D22" s="62"/>
      <c r="E22" s="62"/>
      <c r="F22" s="62"/>
      <c r="G22" s="62"/>
      <c r="H22" s="62"/>
      <c r="I22" s="62"/>
    </row>
    <row r="23" spans="1:9" ht="16.5">
      <c r="A23" s="62" t="s">
        <v>27</v>
      </c>
      <c r="B23" s="62"/>
      <c r="C23" s="62"/>
      <c r="D23" s="62"/>
      <c r="E23" s="62"/>
      <c r="F23" s="62"/>
      <c r="G23" s="62"/>
      <c r="H23" s="62"/>
      <c r="I23" s="62"/>
    </row>
  </sheetData>
  <mergeCells count="13">
    <mergeCell ref="A22:I22"/>
    <mergeCell ref="A23:I23"/>
    <mergeCell ref="G1:H1"/>
    <mergeCell ref="A1:F1"/>
    <mergeCell ref="A4:I4"/>
    <mergeCell ref="A13:I13"/>
    <mergeCell ref="A12:I12"/>
    <mergeCell ref="A19:I19"/>
    <mergeCell ref="A21:I21"/>
    <mergeCell ref="A2:C2"/>
    <mergeCell ref="A3:I3"/>
    <mergeCell ref="A20:I20"/>
    <mergeCell ref="D2:H2"/>
  </mergeCells>
  <hyperlinks>
    <hyperlink ref="A2:C2" r:id="rId1" display="Grants-to-Projects Bridge Homepage" xr:uid="{F7B599A4-E1AC-4824-831B-01692F06CC41}"/>
    <hyperlink ref="D2:H2" r:id="rId2" display="Provenance Document" xr:uid="{0B9480EC-FF5F-4D34-8ADE-087A5EEB5B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86"/>
  <sheetViews>
    <sheetView zoomScale="80" zoomScaleNormal="80" workbookViewId="0">
      <pane ySplit="4" topLeftCell="A13" activePane="bottomLeft" state="frozen"/>
      <selection pane="bottomLeft" activeCell="B4" sqref="B4"/>
      <selection activeCell="B1" sqref="B1"/>
    </sheetView>
  </sheetViews>
  <sheetFormatPr defaultColWidth="12.625" defaultRowHeight="15" customHeight="1"/>
  <cols>
    <col min="1" max="1" width="10.375" style="24" customWidth="1"/>
    <col min="2" max="2" width="13.25" style="24" customWidth="1"/>
    <col min="3" max="3" width="14.5" style="24" customWidth="1"/>
    <col min="4" max="4" width="9.875" style="24" customWidth="1"/>
    <col min="5" max="5" width="27.75" style="23" customWidth="1"/>
    <col min="6" max="6" width="31.5" style="23" customWidth="1"/>
    <col min="7" max="7" width="65.25" style="23" customWidth="1"/>
    <col min="8" max="8" width="14.375" style="24" customWidth="1"/>
    <col min="9" max="9" width="24.375" style="23" customWidth="1"/>
    <col min="10" max="10" width="13.875" style="24" customWidth="1"/>
    <col min="11" max="11" width="17.25" style="23" customWidth="1"/>
    <col min="12" max="15" width="7.625" style="23" customWidth="1"/>
    <col min="16" max="16" width="18.875" style="23" customWidth="1"/>
    <col min="17" max="28" width="7.625" style="23" customWidth="1"/>
    <col min="29" max="16384" width="12.625" style="23"/>
  </cols>
  <sheetData>
    <row r="1" spans="1:16" ht="30" customHeight="1">
      <c r="A1" s="67" t="s">
        <v>28</v>
      </c>
      <c r="B1" s="68"/>
      <c r="C1" s="68"/>
      <c r="D1" s="68"/>
      <c r="E1" s="68"/>
      <c r="F1" s="68"/>
      <c r="G1" s="68"/>
      <c r="H1" s="68"/>
      <c r="I1" s="69"/>
      <c r="J1" s="43" t="s">
        <v>29</v>
      </c>
      <c r="K1" s="44">
        <f>SUBTOTAL(109,$K$5:$K$39)</f>
        <v>68272440</v>
      </c>
      <c r="L1" s="28"/>
      <c r="M1" s="1"/>
      <c r="N1" s="1"/>
      <c r="O1" s="1"/>
      <c r="P1" s="22"/>
    </row>
    <row r="2" spans="1:16" ht="30" customHeight="1">
      <c r="A2" s="63" t="s">
        <v>30</v>
      </c>
      <c r="B2" s="64"/>
      <c r="C2" s="65"/>
      <c r="D2" s="29"/>
      <c r="E2" s="30"/>
      <c r="F2" s="30"/>
      <c r="G2" s="30"/>
      <c r="H2" s="29"/>
      <c r="I2" s="31"/>
      <c r="J2" s="82"/>
      <c r="K2" s="83"/>
      <c r="L2" s="1"/>
      <c r="M2" s="1"/>
      <c r="N2" s="1"/>
      <c r="O2" s="1"/>
      <c r="P2" s="22"/>
    </row>
    <row r="3" spans="1:16" ht="4.1500000000000004" customHeight="1">
      <c r="A3" s="38"/>
      <c r="B3" s="38"/>
      <c r="C3" s="38"/>
      <c r="D3" s="38"/>
      <c r="E3" s="38"/>
      <c r="F3" s="38"/>
      <c r="G3" s="38"/>
      <c r="H3" s="38"/>
      <c r="I3" s="38"/>
      <c r="J3" s="38"/>
      <c r="K3" s="38"/>
      <c r="L3" s="1"/>
      <c r="M3" s="1"/>
      <c r="N3" s="1"/>
      <c r="O3" s="1"/>
      <c r="P3" s="22"/>
    </row>
    <row r="4" spans="1:16" s="25" customFormat="1" ht="30" customHeight="1">
      <c r="A4" s="32" t="s">
        <v>31</v>
      </c>
      <c r="B4" s="33" t="s">
        <v>32</v>
      </c>
      <c r="C4" s="36" t="s">
        <v>33</v>
      </c>
      <c r="D4" s="33" t="s">
        <v>34</v>
      </c>
      <c r="E4" s="34" t="s">
        <v>35</v>
      </c>
      <c r="F4" s="33" t="s">
        <v>36</v>
      </c>
      <c r="G4" s="35" t="s">
        <v>37</v>
      </c>
      <c r="H4" s="37" t="s">
        <v>38</v>
      </c>
      <c r="I4" s="35" t="s">
        <v>39</v>
      </c>
      <c r="J4" s="37" t="s">
        <v>40</v>
      </c>
      <c r="K4" s="36" t="s">
        <v>41</v>
      </c>
      <c r="L4" s="15"/>
      <c r="M4" s="15"/>
      <c r="N4" s="15"/>
      <c r="O4" s="15"/>
      <c r="P4" s="15"/>
    </row>
    <row r="5" spans="1:16" ht="41.45">
      <c r="A5" s="16" t="s">
        <v>42</v>
      </c>
      <c r="B5" s="19" t="s">
        <v>7</v>
      </c>
      <c r="C5" s="16" t="s">
        <v>43</v>
      </c>
      <c r="D5" s="16" t="s">
        <v>22</v>
      </c>
      <c r="E5" s="10" t="s">
        <v>44</v>
      </c>
      <c r="F5" s="2" t="s">
        <v>45</v>
      </c>
      <c r="G5" s="10" t="s">
        <v>46</v>
      </c>
      <c r="H5" s="16" t="s">
        <v>42</v>
      </c>
      <c r="I5" s="13" t="s">
        <v>47</v>
      </c>
      <c r="J5" s="16" t="s">
        <v>42</v>
      </c>
      <c r="K5" s="12">
        <v>480000</v>
      </c>
      <c r="L5" s="1"/>
      <c r="M5" s="1"/>
      <c r="N5" s="1"/>
      <c r="O5" s="84"/>
      <c r="P5" s="22"/>
    </row>
    <row r="6" spans="1:16" ht="46.9">
      <c r="A6" s="17"/>
      <c r="B6" s="41" t="s">
        <v>12</v>
      </c>
      <c r="C6" s="17" t="s">
        <v>43</v>
      </c>
      <c r="D6" s="16" t="s">
        <v>22</v>
      </c>
      <c r="E6" s="6" t="s">
        <v>48</v>
      </c>
      <c r="F6" s="3" t="s">
        <v>49</v>
      </c>
      <c r="G6" s="6" t="s">
        <v>50</v>
      </c>
      <c r="H6" s="17"/>
      <c r="I6" s="13" t="s">
        <v>47</v>
      </c>
      <c r="J6" s="17" t="s">
        <v>51</v>
      </c>
      <c r="K6" s="5">
        <v>205440</v>
      </c>
      <c r="L6" s="1"/>
      <c r="M6" s="1"/>
      <c r="N6" s="1"/>
      <c r="O6" s="84"/>
      <c r="P6" s="22"/>
    </row>
    <row r="7" spans="1:16" ht="41.45">
      <c r="A7" s="17"/>
      <c r="B7" s="19" t="s">
        <v>7</v>
      </c>
      <c r="C7" s="17" t="s">
        <v>43</v>
      </c>
      <c r="D7" s="16" t="s">
        <v>22</v>
      </c>
      <c r="E7" s="6" t="s">
        <v>52</v>
      </c>
      <c r="F7" s="4" t="s">
        <v>53</v>
      </c>
      <c r="G7" s="6" t="s">
        <v>54</v>
      </c>
      <c r="H7" s="17"/>
      <c r="I7" s="13" t="s">
        <v>47</v>
      </c>
      <c r="J7" s="17"/>
      <c r="K7" s="5">
        <v>1575000</v>
      </c>
      <c r="L7" s="1"/>
      <c r="M7" s="1"/>
      <c r="N7" s="1"/>
      <c r="O7" s="84"/>
      <c r="P7" s="22"/>
    </row>
    <row r="8" spans="1:16" ht="41.45">
      <c r="A8" s="17"/>
      <c r="B8" s="19" t="s">
        <v>7</v>
      </c>
      <c r="C8" s="17" t="s">
        <v>43</v>
      </c>
      <c r="D8" s="16" t="s">
        <v>22</v>
      </c>
      <c r="E8" s="6" t="s">
        <v>52</v>
      </c>
      <c r="F8" s="4" t="s">
        <v>55</v>
      </c>
      <c r="G8" s="6" t="s">
        <v>56</v>
      </c>
      <c r="H8" s="17"/>
      <c r="I8" s="13" t="s">
        <v>47</v>
      </c>
      <c r="J8" s="17"/>
      <c r="K8" s="5">
        <v>3150000</v>
      </c>
      <c r="L8" s="1"/>
      <c r="M8" s="1"/>
      <c r="N8" s="1"/>
      <c r="O8" s="84"/>
      <c r="P8" s="22"/>
    </row>
    <row r="9" spans="1:16" ht="27.6">
      <c r="A9" s="17"/>
      <c r="B9" s="19" t="s">
        <v>7</v>
      </c>
      <c r="C9" s="17" t="s">
        <v>43</v>
      </c>
      <c r="D9" s="16" t="s">
        <v>22</v>
      </c>
      <c r="E9" s="6"/>
      <c r="F9" s="4" t="s">
        <v>57</v>
      </c>
      <c r="G9" s="6" t="s">
        <v>58</v>
      </c>
      <c r="H9" s="17"/>
      <c r="I9" s="13" t="s">
        <v>47</v>
      </c>
      <c r="J9" s="17"/>
      <c r="K9" s="5">
        <v>1575000</v>
      </c>
      <c r="L9" s="1"/>
      <c r="M9" s="1"/>
      <c r="N9" s="1"/>
      <c r="O9" s="84"/>
      <c r="P9" s="22"/>
    </row>
    <row r="10" spans="1:16" ht="55.15">
      <c r="A10" s="17"/>
      <c r="B10" s="19" t="s">
        <v>7</v>
      </c>
      <c r="C10" s="17" t="s">
        <v>43</v>
      </c>
      <c r="D10" s="16" t="s">
        <v>22</v>
      </c>
      <c r="E10" s="6"/>
      <c r="F10" s="4" t="s">
        <v>59</v>
      </c>
      <c r="G10" s="6" t="s">
        <v>60</v>
      </c>
      <c r="H10" s="17"/>
      <c r="I10" s="13" t="s">
        <v>47</v>
      </c>
      <c r="J10" s="17"/>
      <c r="K10" s="5">
        <v>3150000</v>
      </c>
      <c r="L10" s="1"/>
      <c r="M10" s="1"/>
      <c r="N10" s="1"/>
      <c r="O10" s="84"/>
      <c r="P10" s="45"/>
    </row>
    <row r="11" spans="1:16" ht="55.15">
      <c r="A11" s="17"/>
      <c r="B11" s="19" t="s">
        <v>7</v>
      </c>
      <c r="C11" s="17" t="s">
        <v>43</v>
      </c>
      <c r="D11" s="16" t="s">
        <v>22</v>
      </c>
      <c r="E11" s="6"/>
      <c r="F11" s="4" t="s">
        <v>61</v>
      </c>
      <c r="G11" s="6" t="s">
        <v>62</v>
      </c>
      <c r="H11" s="17"/>
      <c r="I11" s="13" t="s">
        <v>47</v>
      </c>
      <c r="J11" s="17"/>
      <c r="K11" s="5">
        <v>1575000</v>
      </c>
      <c r="L11" s="1"/>
      <c r="M11" s="1"/>
      <c r="N11" s="1"/>
      <c r="O11" s="1"/>
      <c r="P11" s="22"/>
    </row>
    <row r="12" spans="1:16" ht="55.15">
      <c r="A12" s="17"/>
      <c r="B12" s="20" t="s">
        <v>11</v>
      </c>
      <c r="C12" s="17" t="s">
        <v>43</v>
      </c>
      <c r="D12" s="16" t="s">
        <v>22</v>
      </c>
      <c r="E12" s="6"/>
      <c r="F12" s="4" t="s">
        <v>63</v>
      </c>
      <c r="G12" s="6" t="s">
        <v>64</v>
      </c>
      <c r="H12" s="17"/>
      <c r="I12" s="13" t="s">
        <v>47</v>
      </c>
      <c r="J12" s="17"/>
      <c r="K12" s="5">
        <v>1575000</v>
      </c>
      <c r="L12" s="22"/>
      <c r="M12" s="22"/>
      <c r="N12" s="22"/>
      <c r="O12" s="22"/>
      <c r="P12" s="22"/>
    </row>
    <row r="13" spans="1:16" ht="55.15">
      <c r="A13" s="17"/>
      <c r="B13" s="19" t="s">
        <v>7</v>
      </c>
      <c r="C13" s="17" t="s">
        <v>43</v>
      </c>
      <c r="D13" s="16" t="s">
        <v>22</v>
      </c>
      <c r="E13" s="6"/>
      <c r="F13" s="4" t="s">
        <v>65</v>
      </c>
      <c r="G13" s="6" t="s">
        <v>66</v>
      </c>
      <c r="H13" s="17"/>
      <c r="I13" s="13" t="s">
        <v>47</v>
      </c>
      <c r="J13" s="17"/>
      <c r="K13" s="5">
        <v>1575000</v>
      </c>
      <c r="L13" s="85"/>
      <c r="M13" s="85"/>
      <c r="N13" s="85"/>
      <c r="O13" s="85"/>
      <c r="P13" s="85"/>
    </row>
    <row r="14" spans="1:16" ht="41.45">
      <c r="A14" s="17"/>
      <c r="B14" s="19" t="s">
        <v>7</v>
      </c>
      <c r="C14" s="17" t="s">
        <v>43</v>
      </c>
      <c r="D14" s="16" t="s">
        <v>22</v>
      </c>
      <c r="E14" s="6"/>
      <c r="F14" s="4" t="s">
        <v>67</v>
      </c>
      <c r="G14" s="6" t="s">
        <v>68</v>
      </c>
      <c r="H14" s="17"/>
      <c r="I14" s="13" t="s">
        <v>47</v>
      </c>
      <c r="J14" s="17"/>
      <c r="K14" s="5">
        <v>1050000</v>
      </c>
      <c r="L14" s="85"/>
      <c r="M14" s="85"/>
      <c r="N14" s="85"/>
      <c r="O14" s="85"/>
      <c r="P14" s="85"/>
    </row>
    <row r="15" spans="1:16" ht="69">
      <c r="A15" s="17"/>
      <c r="B15" s="19" t="s">
        <v>7</v>
      </c>
      <c r="C15" s="17" t="s">
        <v>43</v>
      </c>
      <c r="D15" s="16" t="s">
        <v>22</v>
      </c>
      <c r="E15" s="6"/>
      <c r="F15" s="4" t="s">
        <v>69</v>
      </c>
      <c r="G15" s="6" t="s">
        <v>70</v>
      </c>
      <c r="H15" s="17"/>
      <c r="I15" s="13" t="s">
        <v>47</v>
      </c>
      <c r="J15" s="17"/>
      <c r="K15" s="5">
        <v>5000000</v>
      </c>
      <c r="L15" s="85"/>
      <c r="M15" s="85"/>
      <c r="N15" s="85"/>
      <c r="O15" s="85"/>
      <c r="P15" s="85"/>
    </row>
    <row r="16" spans="1:16" ht="31.15">
      <c r="A16" s="17"/>
      <c r="B16" s="19" t="s">
        <v>7</v>
      </c>
      <c r="C16" s="17" t="s">
        <v>43</v>
      </c>
      <c r="D16" s="16" t="s">
        <v>22</v>
      </c>
      <c r="E16" s="6"/>
      <c r="F16" s="4" t="s">
        <v>71</v>
      </c>
      <c r="G16" s="6"/>
      <c r="H16" s="17"/>
      <c r="I16" s="13" t="s">
        <v>47</v>
      </c>
      <c r="J16" s="17"/>
      <c r="K16" s="5">
        <v>1050000</v>
      </c>
      <c r="L16" s="85"/>
      <c r="M16" s="85"/>
      <c r="N16" s="85"/>
      <c r="O16" s="85"/>
      <c r="P16" s="85"/>
    </row>
    <row r="17" spans="1:16" ht="31.15">
      <c r="A17" s="17"/>
      <c r="B17" s="40" t="s">
        <v>9</v>
      </c>
      <c r="C17" s="17" t="s">
        <v>43</v>
      </c>
      <c r="D17" s="16" t="s">
        <v>22</v>
      </c>
      <c r="E17" s="6"/>
      <c r="F17" s="4" t="s">
        <v>72</v>
      </c>
      <c r="G17" s="6"/>
      <c r="H17" s="17"/>
      <c r="I17" s="13" t="s">
        <v>47</v>
      </c>
      <c r="J17" s="17"/>
      <c r="K17" s="5">
        <v>3150000</v>
      </c>
      <c r="L17" s="85"/>
      <c r="M17" s="85"/>
      <c r="N17" s="85"/>
      <c r="O17" s="85"/>
      <c r="P17" s="85"/>
    </row>
    <row r="18" spans="1:16" ht="31.15">
      <c r="A18" s="17"/>
      <c r="B18" s="19" t="s">
        <v>7</v>
      </c>
      <c r="C18" s="17" t="s">
        <v>43</v>
      </c>
      <c r="D18" s="16" t="s">
        <v>22</v>
      </c>
      <c r="E18" s="6"/>
      <c r="F18" s="4" t="s">
        <v>73</v>
      </c>
      <c r="G18" s="6"/>
      <c r="H18" s="17"/>
      <c r="I18" s="13" t="s">
        <v>47</v>
      </c>
      <c r="J18" s="17"/>
      <c r="K18" s="5">
        <v>1050000</v>
      </c>
      <c r="L18" s="85"/>
      <c r="M18" s="85"/>
      <c r="N18" s="85"/>
      <c r="O18" s="85"/>
      <c r="P18" s="85"/>
    </row>
    <row r="19" spans="1:16" ht="110.45">
      <c r="A19" s="17"/>
      <c r="B19" s="41" t="s">
        <v>12</v>
      </c>
      <c r="C19" s="17" t="s">
        <v>74</v>
      </c>
      <c r="D19" s="18" t="s">
        <v>21</v>
      </c>
      <c r="E19" s="11" t="s">
        <v>75</v>
      </c>
      <c r="F19" s="4" t="s">
        <v>76</v>
      </c>
      <c r="G19" s="6" t="s">
        <v>77</v>
      </c>
      <c r="H19" s="17"/>
      <c r="I19" s="86" t="s">
        <v>78</v>
      </c>
      <c r="J19" s="17" t="s">
        <v>51</v>
      </c>
      <c r="K19" s="5">
        <v>260000</v>
      </c>
      <c r="L19" s="26"/>
      <c r="M19" s="26"/>
      <c r="N19" s="26"/>
      <c r="O19" s="26"/>
      <c r="P19" s="26"/>
    </row>
    <row r="20" spans="1:16" ht="96.6">
      <c r="A20" s="17"/>
      <c r="B20" s="39" t="s">
        <v>6</v>
      </c>
      <c r="C20" s="17" t="s">
        <v>74</v>
      </c>
      <c r="D20" s="16" t="s">
        <v>22</v>
      </c>
      <c r="E20" s="11" t="s">
        <v>79</v>
      </c>
      <c r="F20" s="4" t="s">
        <v>80</v>
      </c>
      <c r="G20" s="6" t="s">
        <v>81</v>
      </c>
      <c r="H20" s="17"/>
      <c r="I20" s="8" t="s">
        <v>82</v>
      </c>
      <c r="J20" s="17" t="s">
        <v>51</v>
      </c>
      <c r="K20" s="5">
        <v>200000</v>
      </c>
      <c r="L20" s="26"/>
      <c r="M20" s="26"/>
      <c r="N20" s="26"/>
      <c r="O20" s="26"/>
      <c r="P20" s="26"/>
    </row>
    <row r="21" spans="1:16" ht="41.45">
      <c r="A21" s="17"/>
      <c r="B21" s="21" t="s">
        <v>11</v>
      </c>
      <c r="C21" s="17" t="s">
        <v>74</v>
      </c>
      <c r="D21" s="18" t="s">
        <v>21</v>
      </c>
      <c r="E21" s="11" t="s">
        <v>83</v>
      </c>
      <c r="F21" s="4" t="s">
        <v>84</v>
      </c>
      <c r="G21" s="6" t="s">
        <v>85</v>
      </c>
      <c r="H21" s="17"/>
      <c r="I21" s="8" t="s">
        <v>82</v>
      </c>
      <c r="J21" s="17" t="s">
        <v>51</v>
      </c>
      <c r="K21" s="5">
        <v>2000000</v>
      </c>
      <c r="L21" s="26"/>
      <c r="M21" s="26"/>
      <c r="N21" s="26"/>
      <c r="O21" s="26"/>
      <c r="P21" s="26"/>
    </row>
    <row r="22" spans="1:16" ht="31.15">
      <c r="A22" s="17"/>
      <c r="B22" s="40" t="s">
        <v>9</v>
      </c>
      <c r="C22" s="17" t="s">
        <v>74</v>
      </c>
      <c r="D22" s="18" t="s">
        <v>21</v>
      </c>
      <c r="E22" s="14" t="s">
        <v>86</v>
      </c>
      <c r="F22" s="4" t="s">
        <v>87</v>
      </c>
      <c r="G22" s="6" t="s">
        <v>88</v>
      </c>
      <c r="H22" s="17"/>
      <c r="I22" s="8" t="s">
        <v>82</v>
      </c>
      <c r="J22" s="17" t="s">
        <v>51</v>
      </c>
      <c r="K22" s="5">
        <v>950000</v>
      </c>
      <c r="L22" s="26"/>
      <c r="M22" s="26"/>
      <c r="N22" s="26"/>
      <c r="O22" s="26"/>
      <c r="P22" s="26"/>
    </row>
    <row r="23" spans="1:16" ht="55.15">
      <c r="A23" s="17"/>
      <c r="B23" s="21" t="s">
        <v>11</v>
      </c>
      <c r="C23" s="17" t="s">
        <v>74</v>
      </c>
      <c r="D23" s="18" t="s">
        <v>21</v>
      </c>
      <c r="E23" s="11" t="s">
        <v>89</v>
      </c>
      <c r="F23" s="4" t="s">
        <v>90</v>
      </c>
      <c r="G23" s="6" t="s">
        <v>91</v>
      </c>
      <c r="H23" s="17"/>
      <c r="I23" s="8" t="s">
        <v>82</v>
      </c>
      <c r="J23" s="17" t="s">
        <v>51</v>
      </c>
      <c r="K23" s="5">
        <v>2000000</v>
      </c>
      <c r="L23" s="26"/>
      <c r="M23" s="26"/>
      <c r="N23" s="26"/>
      <c r="O23" s="26"/>
      <c r="P23" s="26"/>
    </row>
    <row r="24" spans="1:16" ht="31.15">
      <c r="A24" s="17"/>
      <c r="B24" s="19" t="s">
        <v>7</v>
      </c>
      <c r="C24" s="17" t="s">
        <v>74</v>
      </c>
      <c r="D24" s="16" t="s">
        <v>22</v>
      </c>
      <c r="E24" s="11" t="s">
        <v>92</v>
      </c>
      <c r="F24" s="4" t="s">
        <v>93</v>
      </c>
      <c r="G24" s="6" t="s">
        <v>94</v>
      </c>
      <c r="H24" s="17"/>
      <c r="I24" s="8" t="s">
        <v>82</v>
      </c>
      <c r="J24" s="17" t="s">
        <v>51</v>
      </c>
      <c r="K24" s="5">
        <v>1000000</v>
      </c>
      <c r="L24" s="26"/>
      <c r="M24" s="26"/>
      <c r="N24" s="26"/>
      <c r="O24" s="26"/>
      <c r="P24" s="26"/>
    </row>
    <row r="25" spans="1:16" ht="55.15">
      <c r="A25" s="17"/>
      <c r="B25" s="39" t="s">
        <v>6</v>
      </c>
      <c r="C25" s="17" t="s">
        <v>74</v>
      </c>
      <c r="D25" s="18" t="s">
        <v>21</v>
      </c>
      <c r="E25" s="11" t="s">
        <v>75</v>
      </c>
      <c r="F25" s="4" t="s">
        <v>95</v>
      </c>
      <c r="G25" s="6" t="s">
        <v>96</v>
      </c>
      <c r="H25" s="17"/>
      <c r="I25" s="8" t="s">
        <v>82</v>
      </c>
      <c r="J25" s="17" t="s">
        <v>51</v>
      </c>
      <c r="K25" s="5">
        <v>40000</v>
      </c>
      <c r="L25" s="26"/>
      <c r="M25" s="26"/>
      <c r="N25" s="26"/>
      <c r="O25" s="26"/>
      <c r="P25" s="26"/>
    </row>
    <row r="26" spans="1:16" ht="41.45">
      <c r="A26" s="17"/>
      <c r="B26" s="19" t="s">
        <v>7</v>
      </c>
      <c r="C26" s="17" t="s">
        <v>74</v>
      </c>
      <c r="D26" s="16" t="s">
        <v>22</v>
      </c>
      <c r="E26" s="11" t="s">
        <v>97</v>
      </c>
      <c r="F26" s="4" t="s">
        <v>98</v>
      </c>
      <c r="G26" s="6" t="s">
        <v>99</v>
      </c>
      <c r="H26" s="17"/>
      <c r="I26" s="8" t="s">
        <v>82</v>
      </c>
      <c r="J26" s="17" t="s">
        <v>51</v>
      </c>
      <c r="K26" s="5">
        <v>600000</v>
      </c>
      <c r="L26" s="26"/>
      <c r="M26" s="26"/>
      <c r="N26" s="26"/>
      <c r="O26" s="26"/>
      <c r="P26" s="26"/>
    </row>
    <row r="27" spans="1:16" ht="110.45">
      <c r="A27" s="17"/>
      <c r="B27" s="39" t="s">
        <v>6</v>
      </c>
      <c r="C27" s="17" t="s">
        <v>74</v>
      </c>
      <c r="D27" s="18" t="s">
        <v>21</v>
      </c>
      <c r="E27" s="11" t="s">
        <v>100</v>
      </c>
      <c r="F27" s="4" t="s">
        <v>101</v>
      </c>
      <c r="G27" s="6" t="s">
        <v>102</v>
      </c>
      <c r="H27" s="17"/>
      <c r="I27" s="8" t="s">
        <v>82</v>
      </c>
      <c r="J27" s="17" t="s">
        <v>51</v>
      </c>
      <c r="K27" s="5">
        <v>275000</v>
      </c>
      <c r="L27" s="26"/>
      <c r="M27" s="26"/>
      <c r="N27" s="26"/>
      <c r="O27" s="26"/>
      <c r="P27" s="26"/>
    </row>
    <row r="28" spans="1:16" ht="41.45">
      <c r="A28" s="17"/>
      <c r="B28" s="21" t="s">
        <v>11</v>
      </c>
      <c r="C28" s="17" t="s">
        <v>74</v>
      </c>
      <c r="D28" s="18" t="s">
        <v>21</v>
      </c>
      <c r="E28" s="11" t="s">
        <v>103</v>
      </c>
      <c r="F28" s="4" t="s">
        <v>104</v>
      </c>
      <c r="G28" s="6" t="s">
        <v>105</v>
      </c>
      <c r="H28" s="17"/>
      <c r="I28" s="8" t="s">
        <v>82</v>
      </c>
      <c r="J28" s="17" t="s">
        <v>51</v>
      </c>
      <c r="K28" s="9">
        <v>7000000</v>
      </c>
      <c r="L28" s="26"/>
      <c r="M28" s="26"/>
      <c r="N28" s="26"/>
      <c r="O28" s="26"/>
      <c r="P28" s="26"/>
    </row>
    <row r="29" spans="1:16" ht="31.15">
      <c r="A29" s="17"/>
      <c r="B29" s="40" t="s">
        <v>9</v>
      </c>
      <c r="C29" s="17" t="s">
        <v>74</v>
      </c>
      <c r="D29" s="16" t="s">
        <v>22</v>
      </c>
      <c r="E29" s="11" t="s">
        <v>106</v>
      </c>
      <c r="F29" s="4" t="s">
        <v>107</v>
      </c>
      <c r="G29" s="6" t="s">
        <v>108</v>
      </c>
      <c r="H29" s="17"/>
      <c r="I29" s="8" t="s">
        <v>82</v>
      </c>
      <c r="J29" s="17" t="s">
        <v>51</v>
      </c>
      <c r="K29" s="5">
        <v>25000</v>
      </c>
      <c r="L29" s="26"/>
      <c r="M29" s="26"/>
      <c r="N29" s="26"/>
      <c r="O29" s="26"/>
      <c r="P29" s="26"/>
    </row>
    <row r="30" spans="1:16" ht="41.45">
      <c r="A30" s="17"/>
      <c r="B30" s="40" t="s">
        <v>9</v>
      </c>
      <c r="C30" s="17" t="s">
        <v>74</v>
      </c>
      <c r="D30" s="16" t="s">
        <v>22</v>
      </c>
      <c r="E30" s="11" t="s">
        <v>109</v>
      </c>
      <c r="F30" s="4" t="s">
        <v>110</v>
      </c>
      <c r="G30" s="6" t="s">
        <v>111</v>
      </c>
      <c r="H30" s="17"/>
      <c r="I30" s="8" t="s">
        <v>82</v>
      </c>
      <c r="J30" s="17" t="s">
        <v>51</v>
      </c>
      <c r="K30" s="5">
        <v>494000</v>
      </c>
      <c r="L30" s="26"/>
      <c r="M30" s="26"/>
      <c r="N30" s="26"/>
      <c r="O30" s="26"/>
      <c r="P30" s="26"/>
    </row>
    <row r="31" spans="1:16" ht="41.45">
      <c r="A31" s="17"/>
      <c r="B31" s="40" t="s">
        <v>9</v>
      </c>
      <c r="C31" s="17" t="s">
        <v>74</v>
      </c>
      <c r="D31" s="18" t="s">
        <v>21</v>
      </c>
      <c r="E31" s="11" t="s">
        <v>112</v>
      </c>
      <c r="F31" s="4" t="s">
        <v>113</v>
      </c>
      <c r="G31" s="6" t="s">
        <v>114</v>
      </c>
      <c r="H31" s="17"/>
      <c r="I31" s="8" t="s">
        <v>82</v>
      </c>
      <c r="J31" s="17" t="s">
        <v>51</v>
      </c>
      <c r="K31" s="5">
        <v>1100000</v>
      </c>
      <c r="L31" s="26"/>
      <c r="M31" s="26"/>
      <c r="N31" s="26"/>
      <c r="O31" s="26"/>
      <c r="P31" s="26"/>
    </row>
    <row r="32" spans="1:16" ht="31.15">
      <c r="A32" s="17"/>
      <c r="B32" s="40" t="s">
        <v>9</v>
      </c>
      <c r="C32" s="17" t="s">
        <v>74</v>
      </c>
      <c r="D32" s="18" t="s">
        <v>21</v>
      </c>
      <c r="E32" s="11" t="s">
        <v>115</v>
      </c>
      <c r="F32" s="4" t="s">
        <v>116</v>
      </c>
      <c r="G32" s="6" t="s">
        <v>117</v>
      </c>
      <c r="H32" s="17"/>
      <c r="I32" s="8" t="s">
        <v>82</v>
      </c>
      <c r="J32" s="17" t="s">
        <v>51</v>
      </c>
      <c r="K32" s="5">
        <v>85000</v>
      </c>
      <c r="L32" s="26"/>
      <c r="M32" s="26"/>
      <c r="N32" s="26"/>
      <c r="O32" s="26"/>
      <c r="P32" s="26"/>
    </row>
    <row r="33" spans="1:16" ht="41.45">
      <c r="A33" s="17"/>
      <c r="B33" s="40" t="s">
        <v>9</v>
      </c>
      <c r="C33" s="17" t="s">
        <v>74</v>
      </c>
      <c r="D33" s="18" t="s">
        <v>21</v>
      </c>
      <c r="E33" s="11" t="s">
        <v>112</v>
      </c>
      <c r="F33" s="4" t="s">
        <v>118</v>
      </c>
      <c r="G33" s="6" t="s">
        <v>119</v>
      </c>
      <c r="H33" s="17"/>
      <c r="I33" s="8" t="s">
        <v>82</v>
      </c>
      <c r="J33" s="17" t="s">
        <v>51</v>
      </c>
      <c r="K33" s="5">
        <v>1100000</v>
      </c>
      <c r="L33" s="26"/>
      <c r="M33" s="26"/>
      <c r="N33" s="26"/>
      <c r="O33" s="26"/>
      <c r="P33" s="26"/>
    </row>
    <row r="34" spans="1:16" ht="96.6">
      <c r="A34" s="17"/>
      <c r="B34" s="41" t="s">
        <v>12</v>
      </c>
      <c r="C34" s="17" t="s">
        <v>74</v>
      </c>
      <c r="D34" s="18" t="s">
        <v>21</v>
      </c>
      <c r="E34" s="11" t="s">
        <v>120</v>
      </c>
      <c r="F34" s="4" t="s">
        <v>121</v>
      </c>
      <c r="G34" s="6" t="s">
        <v>122</v>
      </c>
      <c r="H34" s="17"/>
      <c r="I34" s="8" t="s">
        <v>82</v>
      </c>
      <c r="J34" s="17" t="s">
        <v>51</v>
      </c>
      <c r="K34" s="42">
        <v>5000000</v>
      </c>
      <c r="L34" s="26"/>
      <c r="M34" s="26"/>
      <c r="N34" s="26"/>
      <c r="O34" s="26"/>
      <c r="P34" s="26"/>
    </row>
    <row r="35" spans="1:16" ht="31.15">
      <c r="A35" s="17"/>
      <c r="B35" s="21" t="s">
        <v>11</v>
      </c>
      <c r="C35" s="17" t="s">
        <v>74</v>
      </c>
      <c r="D35" s="18" t="s">
        <v>21</v>
      </c>
      <c r="E35" s="11" t="s">
        <v>86</v>
      </c>
      <c r="F35" s="4" t="s">
        <v>123</v>
      </c>
      <c r="G35" s="6" t="s">
        <v>124</v>
      </c>
      <c r="H35" s="17"/>
      <c r="I35" s="7" t="s">
        <v>125</v>
      </c>
      <c r="J35" s="17" t="s">
        <v>51</v>
      </c>
      <c r="K35" s="5">
        <v>1483000</v>
      </c>
      <c r="L35" s="26"/>
      <c r="M35" s="26"/>
      <c r="N35" s="26"/>
      <c r="O35" s="26"/>
      <c r="P35" s="26"/>
    </row>
    <row r="36" spans="1:16" ht="27.6">
      <c r="A36" s="17"/>
      <c r="B36" s="21" t="s">
        <v>11</v>
      </c>
      <c r="C36" s="17" t="s">
        <v>74</v>
      </c>
      <c r="D36" s="55" t="s">
        <v>22</v>
      </c>
      <c r="E36" s="14" t="s">
        <v>126</v>
      </c>
      <c r="F36" s="4" t="s">
        <v>127</v>
      </c>
      <c r="G36" s="11" t="s">
        <v>128</v>
      </c>
      <c r="H36" s="17"/>
      <c r="I36" s="8" t="s">
        <v>82</v>
      </c>
      <c r="J36" s="17" t="s">
        <v>51</v>
      </c>
      <c r="K36" s="6"/>
      <c r="L36" s="26"/>
      <c r="M36" s="26"/>
      <c r="N36" s="26"/>
      <c r="O36" s="26"/>
      <c r="P36" s="26"/>
    </row>
    <row r="37" spans="1:16" ht="124.15">
      <c r="A37" s="17"/>
      <c r="B37" s="41" t="s">
        <v>12</v>
      </c>
      <c r="C37" s="17" t="s">
        <v>74</v>
      </c>
      <c r="D37" s="18" t="s">
        <v>21</v>
      </c>
      <c r="E37" s="14" t="s">
        <v>129</v>
      </c>
      <c r="F37" s="4" t="s">
        <v>130</v>
      </c>
      <c r="G37" s="11" t="s">
        <v>131</v>
      </c>
      <c r="H37" s="17"/>
      <c r="I37" s="8" t="s">
        <v>82</v>
      </c>
      <c r="J37" s="17" t="s">
        <v>51</v>
      </c>
      <c r="K37" s="5">
        <v>16000000</v>
      </c>
      <c r="L37" s="85"/>
      <c r="M37" s="85"/>
      <c r="N37" s="85"/>
      <c r="O37" s="85"/>
      <c r="P37" s="85"/>
    </row>
    <row r="38" spans="1:16" ht="27.6">
      <c r="A38" s="17" t="s">
        <v>132</v>
      </c>
      <c r="B38" s="41" t="s">
        <v>12</v>
      </c>
      <c r="C38" s="17" t="s">
        <v>133</v>
      </c>
      <c r="D38" s="17" t="s">
        <v>23</v>
      </c>
      <c r="E38" s="6" t="s">
        <v>134</v>
      </c>
      <c r="F38" s="6" t="s">
        <v>135</v>
      </c>
      <c r="G38" s="6" t="s">
        <v>136</v>
      </c>
      <c r="H38" s="17" t="s">
        <v>137</v>
      </c>
      <c r="I38" s="8" t="s">
        <v>138</v>
      </c>
      <c r="J38" s="17" t="s">
        <v>51</v>
      </c>
      <c r="K38" s="5">
        <v>500000</v>
      </c>
      <c r="L38" s="27"/>
      <c r="M38" s="27"/>
      <c r="N38" s="27"/>
      <c r="O38" s="27"/>
      <c r="P38" s="27"/>
    </row>
    <row r="39" spans="1:16" ht="41.45">
      <c r="A39" s="17" t="s">
        <v>51</v>
      </c>
      <c r="B39" s="41" t="s">
        <v>12</v>
      </c>
      <c r="C39" s="17" t="s">
        <v>139</v>
      </c>
      <c r="D39" s="17" t="s">
        <v>23</v>
      </c>
      <c r="E39" s="6" t="s">
        <v>140</v>
      </c>
      <c r="F39" s="6" t="s">
        <v>141</v>
      </c>
      <c r="G39" s="6" t="s">
        <v>142</v>
      </c>
      <c r="H39" s="17" t="s">
        <v>137</v>
      </c>
      <c r="I39" s="8" t="s">
        <v>138</v>
      </c>
      <c r="J39" s="17" t="s">
        <v>51</v>
      </c>
      <c r="K39" s="5">
        <v>2000000</v>
      </c>
      <c r="L39" s="27"/>
      <c r="M39" s="27"/>
      <c r="N39" s="27"/>
      <c r="O39" s="27"/>
      <c r="P39" s="27"/>
    </row>
    <row r="40" spans="1:16" ht="14.25" customHeight="1">
      <c r="A40" s="87"/>
      <c r="B40" s="87"/>
      <c r="C40" s="87"/>
      <c r="D40" s="87"/>
      <c r="E40" s="85"/>
      <c r="F40" s="85"/>
      <c r="G40" s="85"/>
      <c r="H40" s="87"/>
      <c r="I40" s="85"/>
      <c r="J40" s="87"/>
      <c r="K40" s="85"/>
      <c r="L40" s="85"/>
      <c r="M40" s="85"/>
      <c r="N40" s="85"/>
      <c r="O40" s="85"/>
      <c r="P40" s="85"/>
    </row>
    <row r="41" spans="1:16" ht="30" customHeight="1">
      <c r="A41" s="87"/>
      <c r="B41" s="87"/>
      <c r="C41" s="87"/>
      <c r="D41" s="87"/>
      <c r="E41" s="85"/>
      <c r="F41" s="85"/>
      <c r="G41" s="85"/>
      <c r="H41" s="87"/>
      <c r="I41" s="85"/>
      <c r="J41" s="43" t="s">
        <v>29</v>
      </c>
      <c r="K41" s="44">
        <f>SUBTOTAL(109,$K$5:$K$39)</f>
        <v>68272440</v>
      </c>
      <c r="L41" s="85"/>
      <c r="M41" s="85"/>
      <c r="N41" s="85"/>
      <c r="O41" s="85"/>
      <c r="P41" s="85"/>
    </row>
    <row r="42" spans="1:16" ht="14.25" customHeight="1">
      <c r="A42" s="87"/>
      <c r="B42" s="87"/>
      <c r="C42" s="87"/>
      <c r="D42" s="87"/>
      <c r="E42" s="85"/>
      <c r="F42" s="85"/>
      <c r="G42" s="85"/>
      <c r="H42" s="87"/>
      <c r="I42" s="85"/>
      <c r="J42" s="87"/>
      <c r="K42" s="85"/>
      <c r="L42" s="85"/>
      <c r="M42" s="85"/>
      <c r="N42" s="85"/>
      <c r="O42" s="85"/>
      <c r="P42" s="85"/>
    </row>
    <row r="43" spans="1:16" ht="14.25" customHeight="1">
      <c r="A43" s="87"/>
      <c r="B43" s="87"/>
      <c r="C43" s="87"/>
      <c r="D43" s="87"/>
      <c r="E43" s="85"/>
      <c r="F43" s="85"/>
      <c r="G43" s="85"/>
      <c r="H43" s="87"/>
      <c r="I43" s="85"/>
      <c r="J43" s="87"/>
      <c r="K43" s="85"/>
      <c r="L43" s="85"/>
      <c r="M43" s="85"/>
      <c r="N43" s="85"/>
      <c r="O43" s="85"/>
      <c r="P43" s="85"/>
    </row>
    <row r="44" spans="1:16" ht="14.25" customHeight="1">
      <c r="A44" s="87"/>
      <c r="B44" s="87"/>
      <c r="C44" s="87"/>
      <c r="D44" s="87"/>
      <c r="E44" s="85"/>
      <c r="F44" s="85"/>
      <c r="G44" s="85"/>
      <c r="H44" s="87"/>
      <c r="I44" s="85"/>
      <c r="J44" s="87"/>
      <c r="K44" s="85"/>
      <c r="L44" s="85"/>
      <c r="M44" s="85"/>
      <c r="N44" s="85"/>
      <c r="O44" s="85"/>
      <c r="P44" s="85"/>
    </row>
    <row r="45" spans="1:16" ht="14.25" customHeight="1">
      <c r="A45" s="87"/>
      <c r="B45" s="87"/>
      <c r="C45" s="87"/>
      <c r="D45" s="87"/>
      <c r="E45" s="85"/>
      <c r="F45" s="85"/>
      <c r="G45" s="85"/>
      <c r="H45" s="87"/>
      <c r="I45" s="85"/>
      <c r="J45" s="87"/>
      <c r="K45" s="85"/>
      <c r="L45" s="85"/>
      <c r="M45" s="85"/>
      <c r="N45" s="85"/>
      <c r="O45" s="85"/>
      <c r="P45" s="85"/>
    </row>
    <row r="46" spans="1:16" ht="14.25" customHeight="1">
      <c r="A46" s="87"/>
      <c r="B46" s="87"/>
      <c r="C46" s="87"/>
      <c r="D46" s="87"/>
      <c r="E46" s="85"/>
      <c r="F46" s="85"/>
      <c r="G46" s="85"/>
      <c r="H46" s="87"/>
      <c r="I46" s="85"/>
      <c r="J46" s="87"/>
      <c r="K46" s="85"/>
      <c r="L46" s="85"/>
      <c r="M46" s="85"/>
      <c r="N46" s="85"/>
      <c r="O46" s="85"/>
      <c r="P46" s="85"/>
    </row>
    <row r="47" spans="1:16" ht="14.25" customHeight="1">
      <c r="A47" s="87"/>
      <c r="B47" s="87"/>
      <c r="C47" s="87"/>
      <c r="D47" s="87"/>
      <c r="E47" s="85"/>
      <c r="F47" s="85"/>
      <c r="G47" s="85"/>
      <c r="H47" s="87"/>
      <c r="I47" s="85"/>
      <c r="J47" s="87"/>
      <c r="K47" s="85"/>
      <c r="L47" s="85"/>
      <c r="M47" s="85"/>
      <c r="N47" s="85"/>
      <c r="O47" s="85"/>
      <c r="P47" s="85"/>
    </row>
    <row r="48" spans="1:16" ht="14.25" customHeight="1">
      <c r="A48" s="87"/>
      <c r="B48" s="87"/>
      <c r="C48" s="87"/>
      <c r="D48" s="87"/>
      <c r="E48" s="85"/>
      <c r="F48" s="85"/>
      <c r="G48" s="85"/>
      <c r="H48" s="87"/>
      <c r="I48" s="85"/>
      <c r="J48" s="87"/>
      <c r="K48" s="85"/>
      <c r="L48" s="85"/>
      <c r="M48" s="85"/>
      <c r="N48" s="85"/>
      <c r="O48" s="85"/>
      <c r="P48" s="85"/>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sheetData>
  <autoFilter ref="A4:I39" xr:uid="{8AF37D74-0C8C-4A09-BFB4-2D05D61601DB}"/>
  <mergeCells count="2">
    <mergeCell ref="A1:I1"/>
    <mergeCell ref="A2:C2"/>
  </mergeCells>
  <hyperlinks>
    <hyperlink ref="I5" r:id="rId1" xr:uid="{7E2F9C3F-97AE-4C90-8402-46FAC45A3C5A}"/>
    <hyperlink ref="I35" r:id="rId2" xr:uid="{E18B6680-FCDA-41B3-8018-D70210310773}"/>
    <hyperlink ref="I20" r:id="rId3" xr:uid="{B8033BBE-BDE2-4AA1-96DE-BDDE49220AA6}"/>
    <hyperlink ref="I21:I34" r:id="rId4" display="emma.yuen@hawaii.gov" xr:uid="{56429331-9D1A-469D-BA8D-93B3DE8F7427}"/>
    <hyperlink ref="I36" r:id="rId5" xr:uid="{C7386F08-701D-4EB5-9AE2-8976A53F337F}"/>
    <hyperlink ref="I37" r:id="rId6" xr:uid="{459CD7DD-4DC7-4A20-9991-200FD75AB99E}"/>
    <hyperlink ref="I38" r:id="rId7" xr:uid="{DC931A3C-C68E-488B-9957-5A16A653D8ED}"/>
    <hyperlink ref="I39" r:id="rId8" xr:uid="{AF8E16F2-8020-4F9A-8116-B87FD70C164D}"/>
    <hyperlink ref="A2:C2" r:id="rId9" display="Grants to Projects Bridge Homepage" xr:uid="{CEDFC8CD-0EC3-4E45-8A1D-C69D7318A57A}"/>
  </hyperlinks>
  <pageMargins left="0.7" right="0.7" top="0.75" bottom="0.75" header="0" footer="0"/>
  <pageSetup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D67139042C1645806B6C51AEA6753D" ma:contentTypeVersion="6" ma:contentTypeDescription="Create a new document." ma:contentTypeScope="" ma:versionID="e23ab560bdfc909a2b5d690f0f7cc1af">
  <xsd:schema xmlns:xsd="http://www.w3.org/2001/XMLSchema" xmlns:xs="http://www.w3.org/2001/XMLSchema" xmlns:p="http://schemas.microsoft.com/office/2006/metadata/properties" xmlns:ns2="5f2ae74e-dea2-4d2a-9161-9de66b7420d8" targetNamespace="http://schemas.microsoft.com/office/2006/metadata/properties" ma:root="true" ma:fieldsID="5f4062cb4a3fd8422771d6c8d9c98e97" ns2:_="">
    <xsd:import namespace="5f2ae74e-dea2-4d2a-9161-9de66b7420d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ae74e-dea2-4d2a-9161-9de66b7420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D3E951-63D4-4A73-8565-09DF2C952E67}"/>
</file>

<file path=customXml/itemProps2.xml><?xml version="1.0" encoding="utf-8"?>
<ds:datastoreItem xmlns:ds="http://schemas.openxmlformats.org/officeDocument/2006/customXml" ds:itemID="{2609872A-40EC-4531-925C-D7CD4C78CA64}"/>
</file>

<file path=customXml/itemProps3.xml><?xml version="1.0" encoding="utf-8"?>
<ds:datastoreItem xmlns:ds="http://schemas.openxmlformats.org/officeDocument/2006/customXml" ds:itemID="{C5DDAA32-8264-4C36-B2CB-2762D130C6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Anukriti</dc:creator>
  <cp:keywords/>
  <dc:description/>
  <cp:lastModifiedBy>Kushima, Parker D. (Intern)</cp:lastModifiedBy>
  <cp:revision/>
  <dcterms:created xsi:type="dcterms:W3CDTF">2021-04-21T01:56:25Z</dcterms:created>
  <dcterms:modified xsi:type="dcterms:W3CDTF">2021-09-29T01:32:02Z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0x01010067D67139042C1645806B6C51AEA6753D</vt:lpwstr>
  </property>
</Properties>
</file>